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FreeAgent Drive_White\AEK\Suppliers\NW Media Design\Avionics Hardware and Mounts\Tray Builder from G Drive_07JUN21\Revised_CURRENT_Versions\"/>
    </mc:Choice>
  </mc:AlternateContent>
  <workbookProtection workbookAlgorithmName="SHA-512" workbookHashValue="WmhfCcinoNE1grNdCcTyffwbqTxsfMjJv6AEsJ4pE73jWLd5InWb3B35jsijrjWQj58Epk5KOOHBto/aKLbtyA==" workbookSaltValue="QYb5He6p0RfBFF82VC7NwQ==" workbookSpinCount="100000" lockStructure="1"/>
  <bookViews>
    <workbookView xWindow="0" yWindow="0" windowWidth="28065" windowHeight="11100"/>
  </bookViews>
  <sheets>
    <sheet name="ARINC 600 TRAY BUILDER" sheetId="7" r:id="rId1"/>
    <sheet name="ARINC 600 TRAY DATA" sheetId="2"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7" l="1"/>
  <c r="D10" i="2" l="1"/>
  <c r="D9" i="2"/>
  <c r="D8" i="2"/>
  <c r="D7" i="2"/>
  <c r="D6" i="2"/>
  <c r="D5" i="2"/>
  <c r="I5" i="7"/>
  <c r="F4" i="7"/>
  <c r="F3" i="7"/>
  <c r="D4" i="7"/>
  <c r="C10" i="7"/>
  <c r="C9" i="7"/>
  <c r="C8" i="7"/>
  <c r="C7" i="7"/>
  <c r="C6" i="7"/>
  <c r="C5" i="7"/>
  <c r="C4" i="7"/>
  <c r="C3" i="7"/>
  <c r="H5" i="2" l="1"/>
  <c r="H5" i="7" s="1"/>
  <c r="L5" i="2"/>
  <c r="L5" i="7" s="1"/>
  <c r="K5" i="2"/>
  <c r="K5" i="7" s="1"/>
  <c r="J5" i="2"/>
  <c r="J5" i="7" s="1"/>
  <c r="G5" i="2"/>
  <c r="G5" i="7" s="1"/>
  <c r="F5" i="2"/>
  <c r="F5" i="7" s="1"/>
</calcChain>
</file>

<file path=xl/sharedStrings.xml><?xml version="1.0" encoding="utf-8"?>
<sst xmlns="http://schemas.openxmlformats.org/spreadsheetml/2006/main" count="79" uniqueCount="68">
  <si>
    <t>SEAL, METERING PLATE &amp; PLUGS</t>
  </si>
  <si>
    <t>FRONT RETAINERS/HOLD DOWNS</t>
  </si>
  <si>
    <t>SIDE SEAL</t>
  </si>
  <si>
    <t>FINISH</t>
  </si>
  <si>
    <t>LL</t>
  </si>
  <si>
    <t>TRAY LENGTH</t>
  </si>
  <si>
    <t>-</t>
  </si>
  <si>
    <t>NONE</t>
  </si>
  <si>
    <t>STANDARD SEAL, PLATE &amp; PLUGS</t>
  </si>
  <si>
    <t>SEAL &amp; BLANK PLATE</t>
  </si>
  <si>
    <t>MS14108-3 THUMB SCREW (SHORT BOLT)</t>
  </si>
  <si>
    <t>A1</t>
  </si>
  <si>
    <t>A2</t>
  </si>
  <si>
    <t>C1</t>
  </si>
  <si>
    <t>C2</t>
  </si>
  <si>
    <t>C3</t>
  </si>
  <si>
    <t>C4</t>
  </si>
  <si>
    <t>C5</t>
  </si>
  <si>
    <t>C6</t>
  </si>
  <si>
    <t>MS14108-4 THUMB SCREW (LONG BOLT)</t>
  </si>
  <si>
    <t>P203-69A/1 TORQUE LIMITING</t>
  </si>
  <si>
    <t>P203-69A/3 TORQUE LIMITING</t>
  </si>
  <si>
    <t>P203-69A/5 TORQUE LIMITING</t>
  </si>
  <si>
    <t>P203-69A/7 TORQUE LIMITING</t>
  </si>
  <si>
    <t>P203-69A/9 TORQUE LIMITING</t>
  </si>
  <si>
    <t>CA12145-102 TORQUE LIMITING</t>
  </si>
  <si>
    <t>RIGHT SIDE</t>
  </si>
  <si>
    <t>LEFT SIDE</t>
  </si>
  <si>
    <t>CAUSTIC ETCHED</t>
  </si>
  <si>
    <t>MIL-C-5541, CL 3</t>
  </si>
  <si>
    <t>ALOCROM 100</t>
  </si>
  <si>
    <t xml:space="preserve"> PART NUMBER</t>
  </si>
  <si>
    <t>NO SEAL OR METERING PLUGS</t>
  </si>
  <si>
    <t>TRAY ITEM</t>
  </si>
  <si>
    <t>SELECT EACH ITEM FROM MENU</t>
  </si>
  <si>
    <t>SELECT TRAY WIDTH:</t>
  </si>
  <si>
    <t>SELECT TRAY LENGTH:</t>
  </si>
  <si>
    <t>SELECT METERING PLATE &amp; PLUGS:</t>
  </si>
  <si>
    <t>SELECT FRONT RETAINERS/HOLD DOWNS:</t>
  </si>
  <si>
    <t>SELECT SIDE SEAL:</t>
  </si>
  <si>
    <t>SELECT METAL SURFACE FINISH:</t>
  </si>
  <si>
    <t>ALOCROM 1201/ALODINE 1200</t>
  </si>
  <si>
    <t>ITEM DASH NUMBER</t>
  </si>
  <si>
    <t>TRAY WIDTH</t>
  </si>
  <si>
    <t>2/1 MCU</t>
  </si>
  <si>
    <t>2 MCU</t>
  </si>
  <si>
    <t>3 MCU</t>
  </si>
  <si>
    <t>4 MCU</t>
  </si>
  <si>
    <t>5 MCU</t>
  </si>
  <si>
    <t>6 MCU</t>
  </si>
  <si>
    <t>8 MCU</t>
  </si>
  <si>
    <t>10 MCU</t>
  </si>
  <si>
    <t>S</t>
  </si>
  <si>
    <t>STANDARD TRAY</t>
  </si>
  <si>
    <t>LONG TRAY</t>
  </si>
  <si>
    <t>L</t>
  </si>
  <si>
    <t>R</t>
  </si>
  <si>
    <t>CLICK HERE FOR TRAY LENGTH MENU</t>
  </si>
  <si>
    <t>CLICK HERE FOR TRAY WIDTH MENU</t>
  </si>
  <si>
    <t>CLICK HERE FOR SEAL OR METERING PLUGS MENU</t>
  </si>
  <si>
    <t>CLICK HERE FOR FRONT RETAINER/HOLD DOWNS MENU</t>
  </si>
  <si>
    <t>CLICK HERE FOR SIDE SEAL MENU</t>
  </si>
  <si>
    <t>CLICK HERE FOR METAL FINISH MENU</t>
  </si>
  <si>
    <t>ANODIZE IAW DEF.151/2</t>
  </si>
  <si>
    <t>BUILD YOUR ARINC 600 PART NUMBER FROM THE MENU CHOICES BELOW</t>
  </si>
  <si>
    <t>ARINC 600</t>
  </si>
  <si>
    <t>ARINC 600 DATA TABLES</t>
  </si>
  <si>
    <t>THIS PART BUILDER TOOL, CODE, CONTENT AND LAYOUT IS PROPERTY OF AEK TECHNOLOGY AND RIGHT TO USE 'AS IS' FREELY GRANTED.  REVERSE ENGINEEING OF THIS PART BUILDER TOOL IS NOT PERMITTED AS PART OF THAT GRANT.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</si>
</sst>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8"/>
      <color theme="1"/>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b/>
      <sz val="8"/>
      <color theme="1"/>
      <name val="Calibri"/>
      <family val="2"/>
      <scheme val="minor"/>
    </font>
    <font>
      <b/>
      <u/>
      <sz val="8"/>
      <color theme="1"/>
      <name val="Calibri"/>
      <family val="2"/>
      <scheme val="minor"/>
    </font>
    <font>
      <b/>
      <u/>
      <sz val="12"/>
      <color theme="1"/>
      <name val="Calibri"/>
      <family val="2"/>
      <scheme val="minor"/>
    </font>
    <font>
      <i/>
      <sz val="8"/>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0" fillId="0" borderId="0" xfId="0" applyBorder="1"/>
    <xf numFmtId="0" fontId="7" fillId="5" borderId="1" xfId="0" applyFont="1" applyFill="1" applyBorder="1" applyAlignment="1">
      <alignment horizontal="center"/>
    </xf>
    <xf numFmtId="0" fontId="1" fillId="5" borderId="1" xfId="0" applyFont="1" applyFill="1" applyBorder="1" applyAlignment="1">
      <alignment horizontal="center"/>
    </xf>
    <xf numFmtId="0" fontId="5" fillId="0" borderId="15" xfId="0" applyFont="1" applyBorder="1" applyAlignment="1">
      <alignment horizontal="center" vertical="center"/>
    </xf>
    <xf numFmtId="1" fontId="5" fillId="0" borderId="14" xfId="0" applyNumberFormat="1" applyFont="1" applyBorder="1" applyAlignment="1">
      <alignment horizontal="right"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0" fillId="0" borderId="11" xfId="0" applyBorder="1"/>
    <xf numFmtId="0" fontId="0" fillId="0" borderId="12" xfId="0" applyBorder="1"/>
    <xf numFmtId="12" fontId="1" fillId="5" borderId="1" xfId="0" applyNumberFormat="1" applyFont="1" applyFill="1" applyBorder="1" applyAlignment="1">
      <alignment horizontal="center"/>
    </xf>
    <xf numFmtId="0" fontId="8" fillId="5" borderId="1" xfId="0" applyFont="1" applyFill="1" applyBorder="1" applyAlignment="1">
      <alignment horizontal="center"/>
    </xf>
    <xf numFmtId="0" fontId="0" fillId="0" borderId="5" xfId="0" applyFont="1" applyBorder="1" applyAlignment="1">
      <alignment horizontal="right" vertical="center"/>
    </xf>
    <xf numFmtId="12"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6" xfId="0" applyFont="1" applyBorder="1" applyAlignment="1">
      <alignment horizontal="right" vertical="center"/>
    </xf>
    <xf numFmtId="0" fontId="0" fillId="0" borderId="6" xfId="0" applyBorder="1" applyAlignment="1">
      <alignment horizontal="center" vertical="center"/>
    </xf>
    <xf numFmtId="0" fontId="0" fillId="4" borderId="10" xfId="0" applyFill="1" applyBorder="1"/>
    <xf numFmtId="0" fontId="0" fillId="4" borderId="11" xfId="0" applyFill="1" applyBorder="1"/>
    <xf numFmtId="0" fontId="0" fillId="4" borderId="12" xfId="0" applyFill="1" applyBorder="1"/>
    <xf numFmtId="0" fontId="0" fillId="4" borderId="9" xfId="0" applyFill="1" applyBorder="1"/>
    <xf numFmtId="0" fontId="0" fillId="4" borderId="9" xfId="0" applyFill="1" applyBorder="1" applyAlignment="1">
      <alignment horizontal="center"/>
    </xf>
    <xf numFmtId="0" fontId="0" fillId="4" borderId="14" xfId="0" applyFill="1" applyBorder="1"/>
    <xf numFmtId="0" fontId="0" fillId="4" borderId="15" xfId="0" applyFill="1" applyBorder="1"/>
    <xf numFmtId="0" fontId="0" fillId="4" borderId="16" xfId="0" applyFill="1" applyBorder="1"/>
    <xf numFmtId="0" fontId="0" fillId="4" borderId="0" xfId="0" applyFill="1" applyBorder="1"/>
    <xf numFmtId="0" fontId="2" fillId="4" borderId="13" xfId="0" applyFont="1" applyFill="1" applyBorder="1" applyAlignment="1">
      <alignment horizontal="center"/>
    </xf>
    <xf numFmtId="0" fontId="2" fillId="4" borderId="0" xfId="0" applyFont="1" applyFill="1" applyBorder="1" applyAlignment="1"/>
    <xf numFmtId="0" fontId="3" fillId="7" borderId="4" xfId="0" applyFont="1" applyFill="1" applyBorder="1" applyAlignment="1">
      <alignment horizontal="center" vertical="center"/>
    </xf>
    <xf numFmtId="0" fontId="3" fillId="6" borderId="4" xfId="0" applyFont="1" applyFill="1" applyBorder="1" applyAlignment="1">
      <alignment horizontal="center" vertical="center"/>
    </xf>
    <xf numFmtId="12" fontId="0" fillId="0" borderId="5"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4" borderId="17" xfId="0" applyFill="1" applyBorder="1" applyAlignment="1">
      <alignment horizont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4" fillId="4" borderId="1" xfId="0" applyFont="1" applyFill="1" applyBorder="1" applyAlignment="1">
      <alignment horizontal="center"/>
    </xf>
    <xf numFmtId="0" fontId="10" fillId="0" borderId="11"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285750</xdr:colOff>
      <xdr:row>9</xdr:row>
      <xdr:rowOff>95250</xdr:rowOff>
    </xdr:from>
    <xdr:to>
      <xdr:col>12</xdr:col>
      <xdr:colOff>185166</xdr:colOff>
      <xdr:row>11</xdr:row>
      <xdr:rowOff>5715</xdr:rowOff>
    </xdr:to>
    <xdr:pic>
      <xdr:nvPicPr>
        <xdr:cNvPr id="2" name="Picture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963150" y="2066925"/>
          <a:ext cx="585216" cy="320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
  <sheetViews>
    <sheetView showGridLines="0" tabSelected="1" workbookViewId="0">
      <pane ySplit="12" topLeftCell="A13" activePane="bottomLeft" state="frozen"/>
      <selection pane="bottomLeft" activeCell="D5" sqref="D5"/>
    </sheetView>
  </sheetViews>
  <sheetFormatPr defaultRowHeight="15" x14ac:dyDescent="0.25"/>
  <cols>
    <col min="2" max="2" width="3.140625" customWidth="1"/>
    <col min="3" max="3" width="63.7109375" customWidth="1"/>
    <col min="4" max="4" width="50.7109375" customWidth="1"/>
    <col min="5" max="5" width="3.28515625" customWidth="1"/>
    <col min="6" max="6" width="6" customWidth="1"/>
    <col min="7" max="7" width="3.7109375" customWidth="1"/>
    <col min="8" max="8" width="2.5703125" customWidth="1"/>
    <col min="9" max="9" width="2.85546875" customWidth="1"/>
    <col min="10" max="10" width="4.5703125" customWidth="1"/>
    <col min="11" max="12" width="2.85546875" customWidth="1"/>
    <col min="13" max="13" width="3" customWidth="1"/>
  </cols>
  <sheetData>
    <row r="1" spans="2:13" ht="15.75" thickBot="1" x14ac:dyDescent="0.3"/>
    <row r="2" spans="2:13" ht="15.75" thickBot="1" x14ac:dyDescent="0.3">
      <c r="B2" s="18"/>
      <c r="C2" s="19"/>
      <c r="D2" s="19"/>
      <c r="E2" s="19"/>
      <c r="F2" s="34"/>
      <c r="G2" s="34"/>
      <c r="H2" s="34"/>
      <c r="I2" s="34"/>
      <c r="J2" s="34"/>
      <c r="K2" s="34"/>
      <c r="L2" s="34"/>
      <c r="M2" s="20"/>
    </row>
    <row r="3" spans="2:13" ht="19.5" thickBot="1" x14ac:dyDescent="0.3">
      <c r="B3" s="21"/>
      <c r="C3" s="35" t="str">
        <f>'ARINC 600 TRAY DATA'!C3:D3</f>
        <v>BUILD YOUR ARINC 600 PART NUMBER FROM THE MENU CHOICES BELOW</v>
      </c>
      <c r="D3" s="36"/>
      <c r="E3" s="28"/>
      <c r="F3" s="37" t="str">
        <f>'ARINC 600 TRAY DATA'!F3:L3</f>
        <v>ARINC 600</v>
      </c>
      <c r="G3" s="38"/>
      <c r="H3" s="38"/>
      <c r="I3" s="38"/>
      <c r="J3" s="38"/>
      <c r="K3" s="38"/>
      <c r="L3" s="39"/>
      <c r="M3" s="27"/>
    </row>
    <row r="4" spans="2:13" ht="19.5" thickBot="1" x14ac:dyDescent="0.3">
      <c r="B4" s="21"/>
      <c r="C4" s="30" t="str">
        <f>'ARINC 600 TRAY DATA'!C4</f>
        <v>TRAY ITEM</v>
      </c>
      <c r="D4" s="29" t="str">
        <f>'ARINC 600 TRAY DATA'!D4</f>
        <v>SELECT EACH ITEM FROM MENU</v>
      </c>
      <c r="E4" s="28"/>
      <c r="F4" s="40" t="str">
        <f>'ARINC 600 TRAY DATA'!F4:L4</f>
        <v xml:space="preserve"> PART NUMBER</v>
      </c>
      <c r="G4" s="41"/>
      <c r="H4" s="41"/>
      <c r="I4" s="41"/>
      <c r="J4" s="41"/>
      <c r="K4" s="41"/>
      <c r="L4" s="42"/>
      <c r="M4" s="27"/>
    </row>
    <row r="5" spans="2:13" ht="21.75" thickBot="1" x14ac:dyDescent="0.3">
      <c r="B5" s="22"/>
      <c r="C5" s="13" t="str">
        <f>'ARINC 600 TRAY DATA'!C5</f>
        <v>SELECT TRAY WIDTH:</v>
      </c>
      <c r="D5" s="31" t="s">
        <v>58</v>
      </c>
      <c r="E5" s="28"/>
      <c r="F5" s="6">
        <f>'ARINC 600 TRAY DATA'!F5</f>
        <v>0</v>
      </c>
      <c r="G5" s="7">
        <f>'ARINC 600 TRAY DATA'!G5</f>
        <v>0</v>
      </c>
      <c r="H5" s="5">
        <f>'ARINC 600 TRAY DATA'!H5</f>
        <v>0</v>
      </c>
      <c r="I5" s="5" t="str">
        <f>'ARINC 600 TRAY DATA'!I5</f>
        <v>-</v>
      </c>
      <c r="J5" s="5">
        <f>'ARINC 600 TRAY DATA'!J5</f>
        <v>0</v>
      </c>
      <c r="K5" s="5">
        <f>'ARINC 600 TRAY DATA'!K5</f>
        <v>0</v>
      </c>
      <c r="L5" s="8">
        <f>'ARINC 600 TRAY DATA'!L5</f>
        <v>0</v>
      </c>
      <c r="M5" s="27"/>
    </row>
    <row r="6" spans="2:13" ht="15.75" x14ac:dyDescent="0.25">
      <c r="B6" s="21"/>
      <c r="C6" s="13" t="str">
        <f>'ARINC 600 TRAY DATA'!C6</f>
        <v>SELECT TRAY LENGTH:</v>
      </c>
      <c r="D6" s="32" t="s">
        <v>57</v>
      </c>
      <c r="E6" s="28"/>
      <c r="F6" s="26"/>
      <c r="G6" s="26"/>
      <c r="H6" s="26"/>
      <c r="I6" s="26"/>
      <c r="J6" s="26"/>
      <c r="K6" s="26"/>
      <c r="L6" s="26"/>
      <c r="M6" s="27"/>
    </row>
    <row r="7" spans="2:13" ht="15.75" x14ac:dyDescent="0.25">
      <c r="B7" s="21"/>
      <c r="C7" s="13" t="str">
        <f>'ARINC 600 TRAY DATA'!C7</f>
        <v>SELECT METERING PLATE &amp; PLUGS:</v>
      </c>
      <c r="D7" s="32" t="s">
        <v>59</v>
      </c>
      <c r="E7" s="28"/>
      <c r="F7" s="26"/>
      <c r="G7" s="26"/>
      <c r="H7" s="26"/>
      <c r="I7" s="26"/>
      <c r="J7" s="26"/>
      <c r="K7" s="26"/>
      <c r="L7" s="26"/>
      <c r="M7" s="27"/>
    </row>
    <row r="8" spans="2:13" ht="15.75" x14ac:dyDescent="0.25">
      <c r="B8" s="21"/>
      <c r="C8" s="13" t="str">
        <f>'ARINC 600 TRAY DATA'!C8</f>
        <v>SELECT FRONT RETAINERS/HOLD DOWNS:</v>
      </c>
      <c r="D8" s="32" t="s">
        <v>60</v>
      </c>
      <c r="E8" s="28"/>
      <c r="F8" s="26"/>
      <c r="G8" s="26"/>
      <c r="H8" s="26"/>
      <c r="I8" s="26"/>
      <c r="J8" s="26"/>
      <c r="K8" s="26"/>
      <c r="L8" s="26"/>
      <c r="M8" s="27"/>
    </row>
    <row r="9" spans="2:13" ht="15.75" x14ac:dyDescent="0.25">
      <c r="B9" s="21"/>
      <c r="C9" s="13" t="str">
        <f>'ARINC 600 TRAY DATA'!C9</f>
        <v>SELECT SIDE SEAL:</v>
      </c>
      <c r="D9" s="32" t="s">
        <v>61</v>
      </c>
      <c r="E9" s="28"/>
      <c r="F9" s="26"/>
      <c r="G9" s="26"/>
      <c r="H9" s="26"/>
      <c r="I9" s="26"/>
      <c r="J9" s="26"/>
      <c r="K9" s="26"/>
      <c r="L9" s="26"/>
      <c r="M9" s="27"/>
    </row>
    <row r="10" spans="2:13" ht="16.5" thickBot="1" x14ac:dyDescent="0.3">
      <c r="B10" s="21"/>
      <c r="C10" s="16" t="str">
        <f>'ARINC 600 TRAY DATA'!C10</f>
        <v>SELECT METAL SURFACE FINISH:</v>
      </c>
      <c r="D10" s="33" t="s">
        <v>62</v>
      </c>
      <c r="E10" s="28"/>
      <c r="F10" s="26"/>
      <c r="G10" s="26"/>
      <c r="H10" s="26"/>
      <c r="I10" s="26"/>
      <c r="J10" s="26"/>
      <c r="K10" s="26"/>
      <c r="L10" s="26"/>
      <c r="M10" s="27"/>
    </row>
    <row r="11" spans="2:13" ht="15.75" thickBot="1" x14ac:dyDescent="0.3">
      <c r="B11" s="23"/>
      <c r="C11" s="24"/>
      <c r="D11" s="24"/>
      <c r="E11" s="24"/>
      <c r="F11" s="24"/>
      <c r="G11" s="24"/>
      <c r="H11" s="24"/>
      <c r="I11" s="24"/>
      <c r="J11" s="24"/>
      <c r="K11" s="24"/>
      <c r="L11" s="24"/>
      <c r="M11" s="25"/>
    </row>
    <row r="12" spans="2:13" x14ac:dyDescent="0.25">
      <c r="B12" s="46" t="str">
        <f>'ARINC 600 TRAY DATA'!$B$12:$M$12</f>
        <v>THIS PART BUILDER TOOL, CODE, CONTENT AND LAYOUT IS PROPERTY OF AEK TECHNOLOGY AND RIGHT TO USE 'AS IS' FREELY GRANTED.  REVERSE ENGINEEING OF THIS PART BUILDER TOOL IS NOT PERMITTED AS PART OF THAT GRANT.</v>
      </c>
      <c r="C12" s="46"/>
      <c r="D12" s="46"/>
      <c r="E12" s="46"/>
      <c r="F12" s="46"/>
      <c r="G12" s="46"/>
      <c r="H12" s="46"/>
      <c r="I12" s="46"/>
      <c r="J12" s="46"/>
      <c r="K12" s="46"/>
      <c r="L12" s="46"/>
      <c r="M12" s="46"/>
    </row>
  </sheetData>
  <sheetProtection algorithmName="SHA-512" hashValue="bM7xFem3W7edB2raw/l2QzTUOc2LjqFhPD5DBzOWpU65bA2ID7ttxdu/o0VjRxVDWYR5R6EHf5ntOCXdQiG79w==" saltValue="j7Z6eCn4V5Hlz/4Jt6wOUw==" spinCount="100000" sheet="1" objects="1" scenarios="1" selectLockedCells="1"/>
  <mergeCells count="5">
    <mergeCell ref="F2:L2"/>
    <mergeCell ref="C3:D3"/>
    <mergeCell ref="F3:L3"/>
    <mergeCell ref="F4:L4"/>
    <mergeCell ref="B12:M12"/>
  </mergeCell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'ARINC 600 TRAY DATA'!$C$27:$C$29</xm:f>
          </x14:formula1>
          <xm:sqref>D6</xm:sqref>
        </x14:dataValidation>
        <x14:dataValidation type="list" allowBlank="1" showInputMessage="1" showErrorMessage="1">
          <x14:formula1>
            <xm:f>'ARINC 600 TRAY DATA'!$C$16:$C$24</xm:f>
          </x14:formula1>
          <xm:sqref>D5</xm:sqref>
        </x14:dataValidation>
        <x14:dataValidation type="list" allowBlank="1" showInputMessage="1" showErrorMessage="1">
          <x14:formula1>
            <xm:f>'ARINC 600 TRAY DATA'!$C$32:$C$35</xm:f>
          </x14:formula1>
          <xm:sqref>D7</xm:sqref>
        </x14:dataValidation>
        <x14:dataValidation type="list" allowBlank="1" showInputMessage="1" showErrorMessage="1">
          <x14:formula1>
            <xm:f>'ARINC 600 TRAY DATA'!$C$38:$C$46</xm:f>
          </x14:formula1>
          <xm:sqref>D8</xm:sqref>
        </x14:dataValidation>
        <x14:dataValidation type="list" allowBlank="1" showInputMessage="1" showErrorMessage="1">
          <x14:formula1>
            <xm:f>'ARINC 600 TRAY DATA'!$C$49:$C$52</xm:f>
          </x14:formula1>
          <xm:sqref>D9</xm:sqref>
        </x14:dataValidation>
        <x14:dataValidation type="list" allowBlank="1" showInputMessage="1" showErrorMessage="1">
          <x14:formula1>
            <xm:f>'ARINC 600 TRAY DATA'!$C$55:$C$60</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pane ySplit="12" topLeftCell="A57" activePane="bottomLeft" state="frozen"/>
      <selection pane="bottomLeft" sqref="A1:O1048576"/>
    </sheetView>
  </sheetViews>
  <sheetFormatPr defaultRowHeight="15" x14ac:dyDescent="0.25"/>
  <cols>
    <col min="1" max="1" width="9.140625" hidden="1" customWidth="1"/>
    <col min="2" max="2" width="3.140625" hidden="1" customWidth="1"/>
    <col min="3" max="3" width="63.7109375" hidden="1" customWidth="1"/>
    <col min="4" max="4" width="50.7109375" hidden="1" customWidth="1"/>
    <col min="5" max="5" width="3.140625" hidden="1" customWidth="1"/>
    <col min="6" max="6" width="6" hidden="1" customWidth="1"/>
    <col min="7" max="7" width="3.7109375" hidden="1" customWidth="1"/>
    <col min="8" max="8" width="2.5703125" hidden="1" customWidth="1"/>
    <col min="9" max="9" width="2.85546875" hidden="1" customWidth="1"/>
    <col min="10" max="10" width="4.5703125" hidden="1" customWidth="1"/>
    <col min="11" max="12" width="2.85546875" hidden="1" customWidth="1"/>
    <col min="13" max="13" width="3" hidden="1" customWidth="1"/>
    <col min="14" max="14" width="9.28515625" hidden="1" customWidth="1"/>
    <col min="15" max="15" width="0" hidden="1" customWidth="1"/>
  </cols>
  <sheetData>
    <row r="1" spans="2:13" ht="15.75" hidden="1" thickBot="1" x14ac:dyDescent="0.3">
      <c r="B1" s="2"/>
      <c r="C1" s="9"/>
      <c r="D1" s="9"/>
      <c r="E1" s="9"/>
      <c r="F1" s="9"/>
      <c r="G1" s="9"/>
      <c r="H1" s="9"/>
      <c r="I1" s="9"/>
      <c r="J1" s="9"/>
      <c r="K1" s="9"/>
      <c r="L1" s="9"/>
      <c r="M1" s="10"/>
    </row>
    <row r="2" spans="2:13" ht="15.75" hidden="1" thickBot="1" x14ac:dyDescent="0.3">
      <c r="B2" s="18"/>
      <c r="C2" s="19"/>
      <c r="D2" s="19"/>
      <c r="E2" s="19"/>
      <c r="F2" s="34"/>
      <c r="G2" s="34"/>
      <c r="H2" s="34"/>
      <c r="I2" s="34"/>
      <c r="J2" s="34"/>
      <c r="K2" s="34"/>
      <c r="L2" s="34"/>
      <c r="M2" s="20"/>
    </row>
    <row r="3" spans="2:13" ht="16.5" hidden="1" customHeight="1" thickBot="1" x14ac:dyDescent="0.3">
      <c r="B3" s="21"/>
      <c r="C3" s="35" t="s">
        <v>64</v>
      </c>
      <c r="D3" s="36"/>
      <c r="E3" s="28"/>
      <c r="F3" s="37" t="s">
        <v>65</v>
      </c>
      <c r="G3" s="38"/>
      <c r="H3" s="38"/>
      <c r="I3" s="38"/>
      <c r="J3" s="38"/>
      <c r="K3" s="38"/>
      <c r="L3" s="39"/>
      <c r="M3" s="27"/>
    </row>
    <row r="4" spans="2:13" ht="18" hidden="1" customHeight="1" thickBot="1" x14ac:dyDescent="0.3">
      <c r="B4" s="21"/>
      <c r="C4" s="30" t="s">
        <v>33</v>
      </c>
      <c r="D4" s="29" t="s">
        <v>34</v>
      </c>
      <c r="E4" s="28"/>
      <c r="F4" s="40" t="s">
        <v>31</v>
      </c>
      <c r="G4" s="41"/>
      <c r="H4" s="41"/>
      <c r="I4" s="41"/>
      <c r="J4" s="41"/>
      <c r="K4" s="41"/>
      <c r="L4" s="42"/>
      <c r="M4" s="27"/>
    </row>
    <row r="5" spans="2:13" s="1" customFormat="1" ht="18" hidden="1" customHeight="1" thickBot="1" x14ac:dyDescent="0.3">
      <c r="B5" s="22"/>
      <c r="C5" s="13" t="s">
        <v>35</v>
      </c>
      <c r="D5" s="14" t="str">
        <f>'ARINC 600 TRAY BUILDER'!D5</f>
        <v>CLICK HERE FOR TRAY WIDTH MENU</v>
      </c>
      <c r="E5" s="28"/>
      <c r="F5" s="6">
        <f>VLOOKUP(D5,C16:D24,2,FALSE)</f>
        <v>0</v>
      </c>
      <c r="G5" s="7">
        <f>VLOOKUP(D6,C27:D29,2,FALSE)</f>
        <v>0</v>
      </c>
      <c r="H5" s="5">
        <f>VLOOKUP(D7,C32:D35,2,FALSE)</f>
        <v>0</v>
      </c>
      <c r="I5" s="5" t="s">
        <v>6</v>
      </c>
      <c r="J5" s="5">
        <f>VLOOKUP(D8,C38:D46,2,FALSE)</f>
        <v>0</v>
      </c>
      <c r="K5" s="5">
        <f>VLOOKUP(D9,C49:D52,2,FALSE)</f>
        <v>0</v>
      </c>
      <c r="L5" s="8">
        <f>VLOOKUP(D10,C55:D60,2,FALSE)</f>
        <v>0</v>
      </c>
      <c r="M5" s="27"/>
    </row>
    <row r="6" spans="2:13" ht="18" hidden="1" customHeight="1" x14ac:dyDescent="0.25">
      <c r="B6" s="21"/>
      <c r="C6" s="13" t="s">
        <v>36</v>
      </c>
      <c r="D6" s="15" t="str">
        <f>'ARINC 600 TRAY BUILDER'!D6</f>
        <v>CLICK HERE FOR TRAY LENGTH MENU</v>
      </c>
      <c r="E6" s="28"/>
      <c r="F6" s="26"/>
      <c r="G6" s="26"/>
      <c r="H6" s="26"/>
      <c r="I6" s="26"/>
      <c r="J6" s="26"/>
      <c r="K6" s="26"/>
      <c r="L6" s="26"/>
      <c r="M6" s="27"/>
    </row>
    <row r="7" spans="2:13" ht="18" hidden="1" customHeight="1" x14ac:dyDescent="0.25">
      <c r="B7" s="21"/>
      <c r="C7" s="13" t="s">
        <v>37</v>
      </c>
      <c r="D7" s="15" t="str">
        <f>'ARINC 600 TRAY BUILDER'!D7</f>
        <v>CLICK HERE FOR SEAL OR METERING PLUGS MENU</v>
      </c>
      <c r="E7" s="28"/>
      <c r="F7" s="26"/>
      <c r="G7" s="26"/>
      <c r="H7" s="26"/>
      <c r="I7" s="26"/>
      <c r="J7" s="26"/>
      <c r="K7" s="26"/>
      <c r="L7" s="26"/>
      <c r="M7" s="27"/>
    </row>
    <row r="8" spans="2:13" ht="18" hidden="1" customHeight="1" x14ac:dyDescent="0.25">
      <c r="B8" s="21"/>
      <c r="C8" s="13" t="s">
        <v>38</v>
      </c>
      <c r="D8" s="15" t="str">
        <f>'ARINC 600 TRAY BUILDER'!D8</f>
        <v>CLICK HERE FOR FRONT RETAINER/HOLD DOWNS MENU</v>
      </c>
      <c r="E8" s="28"/>
      <c r="F8" s="26"/>
      <c r="G8" s="26"/>
      <c r="H8" s="26"/>
      <c r="I8" s="26"/>
      <c r="J8" s="26"/>
      <c r="K8" s="26"/>
      <c r="L8" s="26"/>
      <c r="M8" s="27"/>
    </row>
    <row r="9" spans="2:13" ht="18" hidden="1" customHeight="1" x14ac:dyDescent="0.25">
      <c r="B9" s="21"/>
      <c r="C9" s="13" t="s">
        <v>39</v>
      </c>
      <c r="D9" s="15" t="str">
        <f>'ARINC 600 TRAY BUILDER'!D9</f>
        <v>CLICK HERE FOR SIDE SEAL MENU</v>
      </c>
      <c r="E9" s="28"/>
      <c r="F9" s="26"/>
      <c r="G9" s="26"/>
      <c r="H9" s="26"/>
      <c r="I9" s="26"/>
      <c r="J9" s="26"/>
      <c r="K9" s="26"/>
      <c r="L9" s="26"/>
      <c r="M9" s="27"/>
    </row>
    <row r="10" spans="2:13" ht="18" hidden="1" customHeight="1" thickBot="1" x14ac:dyDescent="0.3">
      <c r="B10" s="21"/>
      <c r="C10" s="16" t="s">
        <v>40</v>
      </c>
      <c r="D10" s="17" t="str">
        <f>'ARINC 600 TRAY BUILDER'!D10</f>
        <v>CLICK HERE FOR METAL FINISH MENU</v>
      </c>
      <c r="E10" s="28"/>
      <c r="F10" s="26"/>
      <c r="G10" s="26"/>
      <c r="H10" s="26"/>
      <c r="I10" s="26"/>
      <c r="J10" s="26"/>
      <c r="K10" s="26"/>
      <c r="L10" s="26"/>
      <c r="M10" s="27"/>
    </row>
    <row r="11" spans="2:13" ht="15.75" hidden="1" thickBot="1" x14ac:dyDescent="0.3">
      <c r="B11" s="23"/>
      <c r="C11" s="24"/>
      <c r="D11" s="24"/>
      <c r="E11" s="24"/>
      <c r="F11" s="24"/>
      <c r="G11" s="24"/>
      <c r="H11" s="24"/>
      <c r="I11" s="24"/>
      <c r="J11" s="24"/>
      <c r="K11" s="24"/>
      <c r="L11" s="24"/>
      <c r="M11" s="25"/>
    </row>
    <row r="12" spans="2:13" hidden="1" x14ac:dyDescent="0.25">
      <c r="B12" s="46" t="s">
        <v>67</v>
      </c>
      <c r="C12" s="46"/>
      <c r="D12" s="46"/>
      <c r="E12" s="46"/>
      <c r="F12" s="46"/>
      <c r="G12" s="46"/>
      <c r="H12" s="46"/>
      <c r="I12" s="46"/>
      <c r="J12" s="46"/>
      <c r="K12" s="46"/>
      <c r="L12" s="46"/>
      <c r="M12" s="46"/>
    </row>
    <row r="13" spans="2:13" hidden="1" x14ac:dyDescent="0.25"/>
    <row r="14" spans="2:13" ht="15.75" hidden="1" x14ac:dyDescent="0.25">
      <c r="C14" s="45" t="s">
        <v>66</v>
      </c>
      <c r="D14" s="45"/>
    </row>
    <row r="15" spans="2:13" hidden="1" x14ac:dyDescent="0.25">
      <c r="C15" s="3" t="s">
        <v>43</v>
      </c>
      <c r="D15" s="12" t="s">
        <v>42</v>
      </c>
    </row>
    <row r="16" spans="2:13" hidden="1" x14ac:dyDescent="0.25">
      <c r="C16" s="4" t="s">
        <v>58</v>
      </c>
      <c r="D16" s="4"/>
    </row>
    <row r="17" spans="3:4" hidden="1" x14ac:dyDescent="0.25">
      <c r="C17" s="11" t="s">
        <v>44</v>
      </c>
      <c r="D17" s="4">
        <v>601</v>
      </c>
    </row>
    <row r="18" spans="3:4" hidden="1" x14ac:dyDescent="0.25">
      <c r="C18" s="11" t="s">
        <v>45</v>
      </c>
      <c r="D18" s="4">
        <v>602</v>
      </c>
    </row>
    <row r="19" spans="3:4" hidden="1" x14ac:dyDescent="0.25">
      <c r="C19" s="11" t="s">
        <v>46</v>
      </c>
      <c r="D19" s="4">
        <v>603</v>
      </c>
    </row>
    <row r="20" spans="3:4" hidden="1" x14ac:dyDescent="0.25">
      <c r="C20" s="11" t="s">
        <v>47</v>
      </c>
      <c r="D20" s="4">
        <v>604</v>
      </c>
    </row>
    <row r="21" spans="3:4" hidden="1" x14ac:dyDescent="0.25">
      <c r="C21" s="11" t="s">
        <v>48</v>
      </c>
      <c r="D21" s="4">
        <v>605</v>
      </c>
    </row>
    <row r="22" spans="3:4" hidden="1" x14ac:dyDescent="0.25">
      <c r="C22" s="11" t="s">
        <v>49</v>
      </c>
      <c r="D22" s="4">
        <v>606</v>
      </c>
    </row>
    <row r="23" spans="3:4" hidden="1" x14ac:dyDescent="0.25">
      <c r="C23" s="11" t="s">
        <v>50</v>
      </c>
      <c r="D23" s="4">
        <v>608</v>
      </c>
    </row>
    <row r="24" spans="3:4" hidden="1" x14ac:dyDescent="0.25">
      <c r="C24" s="11" t="s">
        <v>51</v>
      </c>
      <c r="D24" s="4">
        <v>610</v>
      </c>
    </row>
    <row r="25" spans="3:4" hidden="1" x14ac:dyDescent="0.25">
      <c r="C25" s="43"/>
      <c r="D25" s="44"/>
    </row>
    <row r="26" spans="3:4" hidden="1" x14ac:dyDescent="0.25">
      <c r="C26" s="3" t="s">
        <v>5</v>
      </c>
      <c r="D26" s="12" t="s">
        <v>42</v>
      </c>
    </row>
    <row r="27" spans="3:4" hidden="1" x14ac:dyDescent="0.25">
      <c r="C27" s="4" t="s">
        <v>57</v>
      </c>
      <c r="D27" s="4"/>
    </row>
    <row r="28" spans="3:4" hidden="1" x14ac:dyDescent="0.25">
      <c r="C28" s="4" t="s">
        <v>53</v>
      </c>
      <c r="D28" s="4" t="s">
        <v>52</v>
      </c>
    </row>
    <row r="29" spans="3:4" hidden="1" x14ac:dyDescent="0.25">
      <c r="C29" s="4" t="s">
        <v>54</v>
      </c>
      <c r="D29" s="4" t="s">
        <v>4</v>
      </c>
    </row>
    <row r="30" spans="3:4" hidden="1" x14ac:dyDescent="0.25">
      <c r="C30" s="43"/>
      <c r="D30" s="44"/>
    </row>
    <row r="31" spans="3:4" hidden="1" x14ac:dyDescent="0.25">
      <c r="C31" s="3" t="s">
        <v>0</v>
      </c>
      <c r="D31" s="12" t="s">
        <v>42</v>
      </c>
    </row>
    <row r="32" spans="3:4" hidden="1" x14ac:dyDescent="0.25">
      <c r="C32" s="4" t="s">
        <v>59</v>
      </c>
      <c r="D32" s="4"/>
    </row>
    <row r="33" spans="3:4" hidden="1" x14ac:dyDescent="0.25">
      <c r="C33" s="4" t="s">
        <v>32</v>
      </c>
      <c r="D33" s="4">
        <v>0</v>
      </c>
    </row>
    <row r="34" spans="3:4" hidden="1" x14ac:dyDescent="0.25">
      <c r="C34" s="4" t="s">
        <v>8</v>
      </c>
      <c r="D34" s="4">
        <v>1</v>
      </c>
    </row>
    <row r="35" spans="3:4" hidden="1" x14ac:dyDescent="0.25">
      <c r="C35" s="4" t="s">
        <v>9</v>
      </c>
      <c r="D35" s="4">
        <v>2</v>
      </c>
    </row>
    <row r="36" spans="3:4" hidden="1" x14ac:dyDescent="0.25">
      <c r="C36" s="43"/>
      <c r="D36" s="44"/>
    </row>
    <row r="37" spans="3:4" hidden="1" x14ac:dyDescent="0.25">
      <c r="C37" s="3" t="s">
        <v>1</v>
      </c>
      <c r="D37" s="12" t="s">
        <v>42</v>
      </c>
    </row>
    <row r="38" spans="3:4" hidden="1" x14ac:dyDescent="0.25">
      <c r="C38" s="4" t="s">
        <v>60</v>
      </c>
      <c r="D38" s="4"/>
    </row>
    <row r="39" spans="3:4" hidden="1" x14ac:dyDescent="0.25">
      <c r="C39" s="4" t="s">
        <v>10</v>
      </c>
      <c r="D39" s="4" t="s">
        <v>11</v>
      </c>
    </row>
    <row r="40" spans="3:4" hidden="1" x14ac:dyDescent="0.25">
      <c r="C40" s="4" t="s">
        <v>19</v>
      </c>
      <c r="D40" s="4" t="s">
        <v>12</v>
      </c>
    </row>
    <row r="41" spans="3:4" hidden="1" x14ac:dyDescent="0.25">
      <c r="C41" s="4" t="s">
        <v>20</v>
      </c>
      <c r="D41" s="4" t="s">
        <v>13</v>
      </c>
    </row>
    <row r="42" spans="3:4" hidden="1" x14ac:dyDescent="0.25">
      <c r="C42" s="4" t="s">
        <v>21</v>
      </c>
      <c r="D42" s="4" t="s">
        <v>14</v>
      </c>
    </row>
    <row r="43" spans="3:4" hidden="1" x14ac:dyDescent="0.25">
      <c r="C43" s="4" t="s">
        <v>22</v>
      </c>
      <c r="D43" s="4" t="s">
        <v>15</v>
      </c>
    </row>
    <row r="44" spans="3:4" hidden="1" x14ac:dyDescent="0.25">
      <c r="C44" s="4" t="s">
        <v>23</v>
      </c>
      <c r="D44" s="4" t="s">
        <v>16</v>
      </c>
    </row>
    <row r="45" spans="3:4" hidden="1" x14ac:dyDescent="0.25">
      <c r="C45" s="4" t="s">
        <v>24</v>
      </c>
      <c r="D45" s="4" t="s">
        <v>17</v>
      </c>
    </row>
    <row r="46" spans="3:4" hidden="1" x14ac:dyDescent="0.25">
      <c r="C46" s="4" t="s">
        <v>25</v>
      </c>
      <c r="D46" s="4" t="s">
        <v>18</v>
      </c>
    </row>
    <row r="47" spans="3:4" hidden="1" x14ac:dyDescent="0.25">
      <c r="C47" s="43"/>
      <c r="D47" s="44"/>
    </row>
    <row r="48" spans="3:4" hidden="1" x14ac:dyDescent="0.25">
      <c r="C48" s="3" t="s">
        <v>2</v>
      </c>
      <c r="D48" s="12" t="s">
        <v>42</v>
      </c>
    </row>
    <row r="49" spans="3:4" hidden="1" x14ac:dyDescent="0.25">
      <c r="C49" s="4" t="s">
        <v>61</v>
      </c>
      <c r="D49" s="4"/>
    </row>
    <row r="50" spans="3:4" hidden="1" x14ac:dyDescent="0.25">
      <c r="C50" s="4" t="s">
        <v>7</v>
      </c>
      <c r="D50" s="4">
        <v>0</v>
      </c>
    </row>
    <row r="51" spans="3:4" hidden="1" x14ac:dyDescent="0.25">
      <c r="C51" s="4" t="s">
        <v>27</v>
      </c>
      <c r="D51" s="4" t="s">
        <v>55</v>
      </c>
    </row>
    <row r="52" spans="3:4" hidden="1" x14ac:dyDescent="0.25">
      <c r="C52" s="4" t="s">
        <v>26</v>
      </c>
      <c r="D52" s="4" t="s">
        <v>56</v>
      </c>
    </row>
    <row r="53" spans="3:4" hidden="1" x14ac:dyDescent="0.25">
      <c r="C53" s="43"/>
      <c r="D53" s="44"/>
    </row>
    <row r="54" spans="3:4" hidden="1" x14ac:dyDescent="0.25">
      <c r="C54" s="3" t="s">
        <v>3</v>
      </c>
      <c r="D54" s="12" t="s">
        <v>42</v>
      </c>
    </row>
    <row r="55" spans="3:4" hidden="1" x14ac:dyDescent="0.25">
      <c r="C55" s="4" t="s">
        <v>62</v>
      </c>
      <c r="D55" s="4"/>
    </row>
    <row r="56" spans="3:4" hidden="1" x14ac:dyDescent="0.25">
      <c r="C56" s="4" t="s">
        <v>28</v>
      </c>
      <c r="D56" s="4">
        <v>0</v>
      </c>
    </row>
    <row r="57" spans="3:4" hidden="1" x14ac:dyDescent="0.25">
      <c r="C57" s="4" t="s">
        <v>29</v>
      </c>
      <c r="D57" s="4">
        <v>1</v>
      </c>
    </row>
    <row r="58" spans="3:4" hidden="1" x14ac:dyDescent="0.25">
      <c r="C58" s="4" t="s">
        <v>30</v>
      </c>
      <c r="D58" s="4">
        <v>2</v>
      </c>
    </row>
    <row r="59" spans="3:4" hidden="1" x14ac:dyDescent="0.25">
      <c r="C59" s="4" t="s">
        <v>41</v>
      </c>
      <c r="D59" s="4">
        <v>3</v>
      </c>
    </row>
    <row r="60" spans="3:4" hidden="1" x14ac:dyDescent="0.25">
      <c r="C60" s="4" t="s">
        <v>63</v>
      </c>
      <c r="D60" s="4">
        <v>4</v>
      </c>
    </row>
  </sheetData>
  <sheetProtection algorithmName="SHA-512" hashValue="0xaa7bzJO8NTM0bKoUJABfK/kUm5J673cK3+yRGw1Ye7iDoVlDy/E5v5kV2/1cKCRNcscLe5r3vVM3LRQj3lvw==" saltValue="Eh/NFNl5mTw7gNRQQV+xwg==" spinCount="100000" sheet="1" objects="1" scenarios="1" selectLockedCells="1" selectUnlockedCells="1"/>
  <mergeCells count="11">
    <mergeCell ref="C30:D30"/>
    <mergeCell ref="C36:D36"/>
    <mergeCell ref="C47:D47"/>
    <mergeCell ref="C53:D53"/>
    <mergeCell ref="F2:L2"/>
    <mergeCell ref="C3:D3"/>
    <mergeCell ref="F3:L3"/>
    <mergeCell ref="F4:L4"/>
    <mergeCell ref="C14:D14"/>
    <mergeCell ref="C25:D25"/>
    <mergeCell ref="B12:M12"/>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ARINC 600 TRAY BUILDER</vt:lpstr>
      <vt:lpstr>ARINC 600 TRAY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KPC-WP_CPTNBOB</dc:creator>
  <cp:lastModifiedBy>KH</cp:lastModifiedBy>
  <dcterms:created xsi:type="dcterms:W3CDTF">2020-10-25T19:25:07Z</dcterms:created>
  <dcterms:modified xsi:type="dcterms:W3CDTF">2021-07-10T18:01:22Z</dcterms:modified>
</cp:coreProperties>
</file>