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eeAgent Drive_White\AEK\Suppliers\NW Media Design\Avionics Hardware and Mounts\Tray Builder from G Drive_07JUN21\Revised_CURRENT_Versions\"/>
    </mc:Choice>
  </mc:AlternateContent>
  <workbookProtection workbookAlgorithmName="SHA-512" workbookHashValue="7CI5ZVVzCbOACOT5tXjFfnGjt/0tciTazzVhDaD4mFKAbf/ZQyow71FYx/jfvm/bkCx09a4Z5dubgeKfowLJlg==" workbookSaltValue="uKW+ziXmr8Jy3PnMu4CcSg==" workbookSpinCount="100000" lockStructure="1"/>
  <bookViews>
    <workbookView xWindow="0" yWindow="0" windowWidth="28800" windowHeight="11835"/>
  </bookViews>
  <sheets>
    <sheet name="ARINC 404A TRAY BUILDER" sheetId="7" r:id="rId1"/>
    <sheet name="ARINC 404A TRAY DATA" sheetId="1"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7" l="1"/>
  <c r="F4" i="7" l="1"/>
  <c r="F3" i="7"/>
  <c r="D11" i="1" l="1"/>
  <c r="D10" i="1"/>
  <c r="D9" i="1"/>
  <c r="D8" i="1"/>
  <c r="D7" i="1"/>
  <c r="D6" i="1"/>
  <c r="D5" i="1"/>
  <c r="H5" i="7"/>
  <c r="D4" i="7"/>
  <c r="C11" i="7"/>
  <c r="C10" i="7"/>
  <c r="C9" i="7"/>
  <c r="C8" i="7"/>
  <c r="C7" i="7"/>
  <c r="C6" i="7"/>
  <c r="C5" i="7"/>
  <c r="C4" i="7"/>
  <c r="C3" i="7"/>
  <c r="F5" i="1" l="1"/>
  <c r="F5" i="7" s="1"/>
  <c r="M5" i="1" l="1"/>
  <c r="M5" i="7" s="1"/>
  <c r="L5" i="1"/>
  <c r="L5" i="7" s="1"/>
  <c r="G5" i="1"/>
  <c r="G5" i="7" s="1"/>
  <c r="K5" i="1"/>
  <c r="K5" i="7" s="1"/>
  <c r="I5" i="1"/>
  <c r="I5" i="7" s="1"/>
  <c r="J5" i="1"/>
  <c r="J5" i="7" s="1"/>
</calcChain>
</file>

<file path=xl/sharedStrings.xml><?xml version="1.0" encoding="utf-8"?>
<sst xmlns="http://schemas.openxmlformats.org/spreadsheetml/2006/main" count="149" uniqueCount="135">
  <si>
    <t>SEAL, METERING PLATE &amp; PLUGS</t>
  </si>
  <si>
    <t>FRONT RETAINERS/HOLD DOWNS</t>
  </si>
  <si>
    <t>SIDE SEAL</t>
  </si>
  <si>
    <t>FINISH</t>
  </si>
  <si>
    <t>SS</t>
  </si>
  <si>
    <t>SL</t>
  </si>
  <si>
    <t>LL</t>
  </si>
  <si>
    <t>SHORT EQUIPMENT, SHORT TRAY</t>
  </si>
  <si>
    <t>SHORT EQUIPMENT, LONG TRAY</t>
  </si>
  <si>
    <t>LONG TRAY, SHORT EQUIPMENT</t>
  </si>
  <si>
    <t>TRAY LENGTH</t>
  </si>
  <si>
    <t>-</t>
  </si>
  <si>
    <t>NONE</t>
  </si>
  <si>
    <t>STANDARD SEAL, PLATE &amp; PLUGS</t>
  </si>
  <si>
    <t>SEAL &amp; BLANK PLATE</t>
  </si>
  <si>
    <t>MS14108-3 THUMB SCREW (SHORT BOLT)</t>
  </si>
  <si>
    <t>A1</t>
  </si>
  <si>
    <t>A2</t>
  </si>
  <si>
    <t>C1</t>
  </si>
  <si>
    <t>C2</t>
  </si>
  <si>
    <t>C3</t>
  </si>
  <si>
    <t>C4</t>
  </si>
  <si>
    <t>C5</t>
  </si>
  <si>
    <t>C6</t>
  </si>
  <si>
    <t>MS14108-4 THUMB SCREW (LONG BOLT)</t>
  </si>
  <si>
    <t>P203-69A/1 TORQUE LIMITING</t>
  </si>
  <si>
    <t>P203-69A/3 TORQUE LIMITING</t>
  </si>
  <si>
    <t>P203-69A/5 TORQUE LIMITING</t>
  </si>
  <si>
    <t>P203-69A/7 TORQUE LIMITING</t>
  </si>
  <si>
    <t>P203-69A/9 TORQUE LIMITING</t>
  </si>
  <si>
    <t>CA12145-102 TORQUE LIMITING</t>
  </si>
  <si>
    <t>RIGHT SIDE</t>
  </si>
  <si>
    <t>LEFT SIDE</t>
  </si>
  <si>
    <t>CAUSTIC ETCHED</t>
  </si>
  <si>
    <t>MIL-C-5541, CL 3</t>
  </si>
  <si>
    <t>ALOCROM 100</t>
  </si>
  <si>
    <t xml:space="preserve"> PART NUMBER</t>
  </si>
  <si>
    <t>NO SEAL OR METERING PLUGS</t>
  </si>
  <si>
    <t>TRAY ITEM</t>
  </si>
  <si>
    <t>SELECT EACH ITEM FROM MENU</t>
  </si>
  <si>
    <t>SELECT TRAY WIDTH:</t>
  </si>
  <si>
    <t>SELECT TRAY LENGTH:</t>
  </si>
  <si>
    <t>SELECT METERING PLATE &amp; PLUGS:</t>
  </si>
  <si>
    <t>SELECT FRONT RETAINERS/HOLD DOWNS:</t>
  </si>
  <si>
    <t>SELECT SIDE SEAL:</t>
  </si>
  <si>
    <t>SELECT METAL SURFACE FINISH:</t>
  </si>
  <si>
    <t>ALOCROM 1201/ALODINE 1200</t>
  </si>
  <si>
    <t>1A</t>
  </si>
  <si>
    <t>BLANK CUTOUT, 3.88IN (98.6MM) TALL PLATE</t>
  </si>
  <si>
    <t>1/DPA CUTOUT, 3.88IN (98.6MM) TALL PLATE</t>
  </si>
  <si>
    <t>2/DPA CUTOUT, 3.88IN (98.6MM) TALL PLATE</t>
  </si>
  <si>
    <t>1B</t>
  </si>
  <si>
    <t>1C</t>
  </si>
  <si>
    <t>1D</t>
  </si>
  <si>
    <t>1E</t>
  </si>
  <si>
    <t>1F</t>
  </si>
  <si>
    <t>BLANK CUTOUT, 4.38IN (111.3MM) TALL PLATE</t>
  </si>
  <si>
    <t xml:space="preserve">1/DPX2-33S (AMP RMP2P) CUTOUT, 4.38IN (111.3MM) TALL PLATE </t>
  </si>
  <si>
    <t>1/DPXB-33S (AMPRM1P) CUTOUT , 4.38IN (111.3MM) TALL PLATE</t>
  </si>
  <si>
    <t>1G</t>
  </si>
  <si>
    <t>1H</t>
  </si>
  <si>
    <t>1J</t>
  </si>
  <si>
    <t>1K</t>
  </si>
  <si>
    <t>REAR CONNECTOR PLATE PANEL AND CUTOUTS</t>
  </si>
  <si>
    <t>COMMERCIAL AIRCRAFT 404A, 3/8 TO 1 1/2 ATR CONNECTOR CUTOUTS:</t>
  </si>
  <si>
    <t>SELECT REAR CONNECTOR PLATE AND/OR CUTOUT:</t>
  </si>
  <si>
    <t>3/8 TTO 1 1/2 ATR CONNECTOR CUTOUTS:</t>
  </si>
  <si>
    <t>ITEM DASH NUMBER</t>
  </si>
  <si>
    <t>1/DPA CUTOUT, 1.50IN (38.1MM) WIDE  X 1.03IN (39.1MM) TALL</t>
  </si>
  <si>
    <t>1/DPA CUTOUT, 1.54IN (39.1MM) WIDE  X 1.75IN (44.5MM) TALL</t>
  </si>
  <si>
    <t>2/DPA (AIRING 404A) CUTOUT, 1.54IN (39.1MM) WIDE  X 2.28IN (57.9MM) TALL</t>
  </si>
  <si>
    <t>2/DPA (ARINC580) CUTOUT, 1.54IN (39.1MM) WIDE  X 2.28IN (57.9MM) TALL</t>
  </si>
  <si>
    <t>1/4 ATR REAR PANELS AND CONNECTOR CUTOUTS:</t>
  </si>
  <si>
    <t>1L</t>
  </si>
  <si>
    <t>1M</t>
  </si>
  <si>
    <t>1N</t>
  </si>
  <si>
    <t>1P</t>
  </si>
  <si>
    <t>1R</t>
  </si>
  <si>
    <t>1S</t>
  </si>
  <si>
    <t>1T</t>
  </si>
  <si>
    <t>1U</t>
  </si>
  <si>
    <t>1V</t>
  </si>
  <si>
    <t>2A</t>
  </si>
  <si>
    <t>2B</t>
  </si>
  <si>
    <t>2C</t>
  </si>
  <si>
    <t>2D</t>
  </si>
  <si>
    <t>2E</t>
  </si>
  <si>
    <t>2F</t>
  </si>
  <si>
    <t>2G</t>
  </si>
  <si>
    <t>2H</t>
  </si>
  <si>
    <t>3A</t>
  </si>
  <si>
    <t>3B</t>
  </si>
  <si>
    <t>4A</t>
  </si>
  <si>
    <t>4B</t>
  </si>
  <si>
    <t>2/DPX2 CUTOUT @ 3.937IN (100.00MM) CENTERS</t>
  </si>
  <si>
    <t>2/DPX2 CUTOUT @ 5.250IN (133.35MM) CENTERS</t>
  </si>
  <si>
    <t>1/DPD CUTOUT, 1.44IN (36.6MM) TALL X 2.44 (62MM) WIDE</t>
  </si>
  <si>
    <t>1/DPD CUTOUT, 1.75IN (44.5MM) TALL X 3.00 (76.2MM) WIDE</t>
  </si>
  <si>
    <t>1/DPXB-33S (AMP RM1P) CUTOUT , 1.48IN (37.6MM) TALL X 2.06IN (52.3MM) WIDE</t>
  </si>
  <si>
    <t xml:space="preserve">1/DPX2-33S (AMP RMP2P) CUTOUT, 2.54IN (64.6MM) TALL X 2.06IN (53.3MM) WIDE </t>
  </si>
  <si>
    <t>1/DPX2-32S (AMP RM2P) CUTOUT, 2.54IN (64.6MM) TALL X 2.88IN (73.2MM) WIDE</t>
  </si>
  <si>
    <t>1/DPX2-33 CUTOUT, 2.84IN (72.1MM) TALL X 2.44IN (81.9MM) WIDE</t>
  </si>
  <si>
    <t>1/DPX2-33 CUTOUT, 2.80IN (71.1MM) TALL X 1.72IN (43.7MM) WIDE</t>
  </si>
  <si>
    <t>1/DPX3 CUTOUT, 3.74IN (95.0MM) TALL X 1.78IN (45.2MM) WIDE</t>
  </si>
  <si>
    <t>DPD/DPD2 CUTOUT, 5.,56IN (141.2MM) TALL X 2.50IN (63.5MM) WIDE</t>
  </si>
  <si>
    <t xml:space="preserve">2/2DPA CUTOUT @ 3.937IN (100.00MM) CENTERS </t>
  </si>
  <si>
    <t xml:space="preserve">2/2DPA CUTOUT @ 5.250IN (133.35MM) CENTERS </t>
  </si>
  <si>
    <t>2/DPX2 CUTOUT, 5.46IN (115.8MM) WIDE</t>
  </si>
  <si>
    <t>2/DPX2 CUTOUT, 5.88IN (149.4MM) WIDE</t>
  </si>
  <si>
    <t>2/DPXB CUTOUT @ 3.937IN (100.00MM) CENTERS</t>
  </si>
  <si>
    <t>2/DPXB CUTOUT @ 5.25IN (133.35MM) CENTERS</t>
  </si>
  <si>
    <t>3/DPX2 CUTOUT @ 2.625IN (66.68MM) INSIDE CENTERS - 5.250IN (133.35MM) OUTSIDE CENTERS</t>
  </si>
  <si>
    <t>3/DPXB CUTOUT @ 2.625IN (66.68MM) INSIDE CENTERS - 5.250IN (133.35MM) OUTSIDE CENTERS</t>
  </si>
  <si>
    <t>4/DPX2 CUTOUT @ 9.69IN (246.1) WIDE</t>
  </si>
  <si>
    <t>DPX4 CUTOUT, 2.50IN (63.5) WIDE X 3.77IN (95.8MM) TALL</t>
  </si>
  <si>
    <t>TRAY WIDTH</t>
  </si>
  <si>
    <t>CLICK HERE FOR TRAY LENGTH MENU</t>
  </si>
  <si>
    <t>CLICK HERE FOR TRAY WIDTH MENU</t>
  </si>
  <si>
    <t>CLICK HERE FOR FRONT RETAINER/HOLD DOWNS MENU</t>
  </si>
  <si>
    <t>CLICK HERE FOR SIDE SEAL MENU</t>
  </si>
  <si>
    <t>CLICK HERE FOR METAL FINISH MENU</t>
  </si>
  <si>
    <t>CLICK HERE FOR SEAL, METERING PLATE AND PLUGS MENU</t>
  </si>
  <si>
    <t>CLICK HERE FOR REAR CONNECTOR PANEL AND CUTOUTS MENU</t>
  </si>
  <si>
    <t>1/4 ATR</t>
  </si>
  <si>
    <t>3/8 ATR</t>
  </si>
  <si>
    <t>1/2 ATR</t>
  </si>
  <si>
    <t>3/4 ATR</t>
  </si>
  <si>
    <t>1 ATR</t>
  </si>
  <si>
    <t>1 1/2 ATR</t>
  </si>
  <si>
    <t>ANODIZE IAW DEF.151/2</t>
  </si>
  <si>
    <t>&gt;&gt;&gt;&gt;&gt;&gt;&gt;&gt;&gt;&gt;</t>
  </si>
  <si>
    <t>BUILD YOUR ARINC 404A PART NUMBER FROM THE MENU CHOICES BELOW</t>
  </si>
  <si>
    <t>ARINC 404A</t>
  </si>
  <si>
    <t>ARINC 404A DATA TABLES</t>
  </si>
  <si>
    <t>THIS PART BUILDER TOOL, CODE, CONTENT AND LAYOUT IS PROPERTY OF AEK TECHNOLOGY AND RIGHT TO USE 'AS IS' FREELY GRANTED.  REVERSE ENGINEEING OF THIS PART BUILDER TOOL IS NOT PERMITTED AS PART OF THAT GRANT.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</si>
</sst>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8"/>
      <color theme="1"/>
      <name val="Calibri"/>
      <family val="2"/>
      <scheme val="minor"/>
    </font>
    <font>
      <sz val="12"/>
      <color theme="1"/>
      <name val="Calibri"/>
      <family val="2"/>
      <scheme val="minor"/>
    </font>
    <font>
      <b/>
      <u/>
      <sz val="11"/>
      <color theme="1"/>
      <name val="Calibri"/>
      <family val="2"/>
      <scheme val="minor"/>
    </font>
    <font>
      <b/>
      <sz val="12"/>
      <color theme="1"/>
      <name val="Calibri"/>
      <family val="2"/>
      <scheme val="minor"/>
    </font>
    <font>
      <b/>
      <sz val="16"/>
      <color theme="1"/>
      <name val="Calibri"/>
      <family val="2"/>
      <scheme val="minor"/>
    </font>
    <font>
      <b/>
      <sz val="14"/>
      <color theme="1"/>
      <name val="Calibri"/>
      <family val="2"/>
      <scheme val="minor"/>
    </font>
    <font>
      <i/>
      <sz val="8"/>
      <color theme="1"/>
      <name val="Calibri"/>
      <family val="2"/>
      <scheme val="minor"/>
    </font>
    <font>
      <b/>
      <u/>
      <sz val="8"/>
      <color theme="1"/>
      <name val="Calibri"/>
      <family val="2"/>
      <scheme val="minor"/>
    </font>
    <font>
      <b/>
      <u/>
      <sz val="12"/>
      <color theme="1"/>
      <name val="Calibri"/>
      <family val="2"/>
      <scheme val="minor"/>
    </font>
    <font>
      <i/>
      <sz val="8"/>
      <color rgb="FFFF00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1">
    <xf numFmtId="0" fontId="0" fillId="0" borderId="0"/>
  </cellStyleXfs>
  <cellXfs count="83">
    <xf numFmtId="0" fontId="0" fillId="0" borderId="0" xfId="0"/>
    <xf numFmtId="0" fontId="0" fillId="0" borderId="0" xfId="0" applyAlignment="1">
      <alignment horizontal="center"/>
    </xf>
    <xf numFmtId="0" fontId="1" fillId="5" borderId="1" xfId="0" applyFont="1" applyFill="1" applyBorder="1" applyAlignment="1">
      <alignment horizontal="center"/>
    </xf>
    <xf numFmtId="0" fontId="1" fillId="5" borderId="1" xfId="0" applyFont="1" applyFill="1" applyBorder="1"/>
    <xf numFmtId="0" fontId="5" fillId="0" borderId="15" xfId="0" applyFont="1" applyBorder="1" applyAlignment="1">
      <alignment horizontal="center" vertical="center"/>
    </xf>
    <xf numFmtId="0" fontId="7" fillId="5" borderId="1" xfId="0" applyFont="1" applyFill="1" applyBorder="1"/>
    <xf numFmtId="1" fontId="5" fillId="0" borderId="14" xfId="0" applyNumberFormat="1" applyFont="1" applyBorder="1" applyAlignment="1">
      <alignment horizontal="right" vertical="center"/>
    </xf>
    <xf numFmtId="0" fontId="5" fillId="0" borderId="15" xfId="0" applyFont="1" applyBorder="1" applyAlignment="1">
      <alignment horizontal="left" vertical="center"/>
    </xf>
    <xf numFmtId="0" fontId="5" fillId="0" borderId="15" xfId="0" applyFont="1" applyBorder="1" applyAlignment="1">
      <alignment horizontal="right" vertical="center"/>
    </xf>
    <xf numFmtId="0" fontId="5" fillId="0" borderId="16" xfId="0" applyFont="1" applyBorder="1" applyAlignment="1">
      <alignment horizontal="center" vertical="center"/>
    </xf>
    <xf numFmtId="0" fontId="8" fillId="5" borderId="1" xfId="0" applyFont="1" applyFill="1" applyBorder="1" applyAlignment="1">
      <alignment horizontal="center"/>
    </xf>
    <xf numFmtId="49" fontId="1" fillId="5" borderId="1" xfId="0" applyNumberFormat="1" applyFont="1" applyFill="1" applyBorder="1" applyAlignment="1">
      <alignment horizontal="center"/>
    </xf>
    <xf numFmtId="0" fontId="0" fillId="0" borderId="5" xfId="0" applyFont="1" applyBorder="1" applyAlignment="1">
      <alignment horizontal="right" vertical="center"/>
    </xf>
    <xf numFmtId="12"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6" xfId="0" applyFont="1" applyBorder="1" applyAlignment="1">
      <alignment horizontal="right" vertical="center"/>
    </xf>
    <xf numFmtId="0" fontId="0" fillId="0" borderId="6" xfId="0" applyBorder="1" applyAlignment="1">
      <alignment horizontal="center" vertical="center"/>
    </xf>
    <xf numFmtId="0" fontId="7" fillId="5" borderId="1" xfId="0" applyFont="1" applyFill="1" applyBorder="1" applyAlignment="1">
      <alignment horizontal="center"/>
    </xf>
    <xf numFmtId="0" fontId="0" fillId="4" borderId="10" xfId="0" applyFill="1" applyBorder="1"/>
    <xf numFmtId="0" fontId="0" fillId="4" borderId="11" xfId="0" applyFill="1" applyBorder="1"/>
    <xf numFmtId="0" fontId="0" fillId="4" borderId="12" xfId="0" applyFill="1" applyBorder="1"/>
    <xf numFmtId="0" fontId="0" fillId="4" borderId="9" xfId="0" applyFill="1" applyBorder="1"/>
    <xf numFmtId="0" fontId="0" fillId="4" borderId="9" xfId="0" applyFill="1" applyBorder="1" applyAlignment="1">
      <alignment horizontal="center"/>
    </xf>
    <xf numFmtId="0" fontId="0" fillId="4" borderId="14" xfId="0" applyFill="1" applyBorder="1"/>
    <xf numFmtId="0" fontId="0" fillId="4" borderId="15" xfId="0" applyFill="1" applyBorder="1"/>
    <xf numFmtId="0" fontId="0" fillId="4" borderId="16" xfId="0" applyFill="1" applyBorder="1"/>
    <xf numFmtId="0" fontId="2" fillId="4" borderId="9" xfId="0" applyFont="1" applyFill="1" applyBorder="1" applyAlignment="1"/>
    <xf numFmtId="0" fontId="3" fillId="4" borderId="0" xfId="0" applyFont="1" applyFill="1" applyBorder="1" applyAlignment="1">
      <alignment horizontal="center"/>
    </xf>
    <xf numFmtId="0" fontId="0" fillId="4" borderId="0" xfId="0" applyFill="1" applyBorder="1"/>
    <xf numFmtId="0" fontId="0" fillId="4" borderId="13" xfId="0" applyFill="1" applyBorder="1"/>
    <xf numFmtId="0" fontId="3" fillId="4" borderId="13" xfId="0" applyFont="1" applyFill="1" applyBorder="1" applyAlignment="1">
      <alignment horizontal="center"/>
    </xf>
    <xf numFmtId="0" fontId="2" fillId="4" borderId="13" xfId="0" applyFont="1" applyFill="1" applyBorder="1" applyAlignment="1">
      <alignment horizontal="center"/>
    </xf>
    <xf numFmtId="0" fontId="3" fillId="7" borderId="4" xfId="0" applyFont="1" applyFill="1" applyBorder="1" applyAlignment="1">
      <alignment horizontal="center" vertical="center"/>
    </xf>
    <xf numFmtId="0" fontId="3" fillId="6" borderId="4" xfId="0" applyFont="1" applyFill="1" applyBorder="1" applyAlignment="1">
      <alignment horizontal="center" vertical="center"/>
    </xf>
    <xf numFmtId="12" fontId="0" fillId="0" borderId="5" xfId="0" applyNumberFormat="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Protection="1"/>
    <xf numFmtId="0" fontId="0" fillId="4" borderId="10" xfId="0" applyFill="1" applyBorder="1" applyProtection="1"/>
    <xf numFmtId="0" fontId="0" fillId="4" borderId="11" xfId="0" applyFill="1" applyBorder="1" applyProtection="1"/>
    <xf numFmtId="0" fontId="0" fillId="4" borderId="12" xfId="0" applyFill="1" applyBorder="1" applyProtection="1"/>
    <xf numFmtId="0" fontId="0" fillId="4" borderId="9" xfId="0" applyFill="1" applyBorder="1" applyProtection="1"/>
    <xf numFmtId="0" fontId="2" fillId="4" borderId="9" xfId="0" applyFont="1" applyFill="1" applyBorder="1" applyAlignment="1" applyProtection="1"/>
    <xf numFmtId="0" fontId="2" fillId="4" borderId="13" xfId="0" applyFont="1" applyFill="1" applyBorder="1" applyAlignment="1" applyProtection="1">
      <alignment horizontal="center"/>
    </xf>
    <xf numFmtId="0" fontId="3" fillId="6" borderId="4" xfId="0" applyFont="1" applyFill="1" applyBorder="1" applyAlignment="1" applyProtection="1">
      <alignment horizontal="center" vertical="center"/>
    </xf>
    <xf numFmtId="0" fontId="3" fillId="7" borderId="4" xfId="0" applyFont="1" applyFill="1" applyBorder="1" applyAlignment="1" applyProtection="1">
      <alignment horizontal="center" vertical="center"/>
    </xf>
    <xf numFmtId="0" fontId="3" fillId="4" borderId="0" xfId="0" applyFont="1" applyFill="1" applyBorder="1" applyAlignment="1" applyProtection="1">
      <alignment horizontal="center"/>
    </xf>
    <xf numFmtId="0" fontId="3" fillId="4" borderId="13" xfId="0" applyFont="1" applyFill="1" applyBorder="1" applyAlignment="1" applyProtection="1">
      <alignment horizontal="center"/>
    </xf>
    <xf numFmtId="0" fontId="0" fillId="4" borderId="9" xfId="0" applyFill="1" applyBorder="1" applyAlignment="1" applyProtection="1">
      <alignment horizontal="center"/>
    </xf>
    <xf numFmtId="0" fontId="0" fillId="0" borderId="5" xfId="0" applyFont="1" applyBorder="1" applyAlignment="1" applyProtection="1">
      <alignment horizontal="right" vertical="center"/>
    </xf>
    <xf numFmtId="1" fontId="5" fillId="0" borderId="14" xfId="0" applyNumberFormat="1" applyFont="1" applyBorder="1" applyAlignment="1" applyProtection="1">
      <alignment horizontal="right" vertical="center"/>
    </xf>
    <xf numFmtId="0" fontId="5" fillId="0" borderId="15" xfId="0" applyFont="1" applyBorder="1" applyAlignment="1" applyProtection="1">
      <alignment horizontal="left" vertical="center"/>
    </xf>
    <xf numFmtId="0" fontId="5" fillId="0" borderId="15" xfId="0" applyFont="1" applyBorder="1" applyAlignment="1" applyProtection="1">
      <alignment horizontal="center" vertical="center"/>
    </xf>
    <xf numFmtId="0" fontId="5" fillId="0" borderId="15" xfId="0" applyFont="1" applyBorder="1" applyAlignment="1" applyProtection="1">
      <alignment horizontal="right" vertical="center"/>
    </xf>
    <xf numFmtId="0" fontId="5" fillId="0" borderId="16" xfId="0" applyFont="1" applyBorder="1" applyAlignment="1" applyProtection="1">
      <alignment horizontal="center" vertical="center"/>
    </xf>
    <xf numFmtId="0" fontId="0" fillId="4" borderId="0" xfId="0" applyFill="1" applyBorder="1" applyProtection="1"/>
    <xf numFmtId="0" fontId="0" fillId="4" borderId="13" xfId="0" applyFill="1" applyBorder="1" applyProtection="1"/>
    <xf numFmtId="0" fontId="0" fillId="0" borderId="6" xfId="0" applyFont="1" applyBorder="1" applyAlignment="1" applyProtection="1">
      <alignment horizontal="right" vertical="center"/>
    </xf>
    <xf numFmtId="0" fontId="0" fillId="4" borderId="14" xfId="0" applyFill="1" applyBorder="1" applyProtection="1"/>
    <xf numFmtId="0" fontId="0" fillId="4" borderId="15" xfId="0" applyFill="1" applyBorder="1" applyProtection="1"/>
    <xf numFmtId="0" fontId="0" fillId="4" borderId="16" xfId="0" applyFill="1" applyBorder="1" applyProtection="1"/>
    <xf numFmtId="0" fontId="0" fillId="4" borderId="17" xfId="0" applyFill="1" applyBorder="1" applyAlignment="1" applyProtection="1">
      <alignment horizontal="center"/>
    </xf>
    <xf numFmtId="0" fontId="9" fillId="2" borderId="7" xfId="0" applyFont="1" applyFill="1" applyBorder="1" applyAlignment="1" applyProtection="1">
      <alignment horizontal="center"/>
    </xf>
    <xf numFmtId="0" fontId="9" fillId="2" borderId="8" xfId="0" applyFont="1" applyFill="1" applyBorder="1" applyAlignment="1" applyProtection="1">
      <alignment horizontal="center"/>
    </xf>
    <xf numFmtId="0" fontId="6" fillId="8" borderId="10" xfId="0" applyFont="1" applyFill="1" applyBorder="1" applyAlignment="1" applyProtection="1">
      <alignment horizontal="center" vertical="center" wrapText="1"/>
    </xf>
    <xf numFmtId="0" fontId="6" fillId="8" borderId="11" xfId="0" applyFont="1" applyFill="1" applyBorder="1" applyAlignment="1" applyProtection="1">
      <alignment horizontal="center" vertical="center" wrapText="1"/>
    </xf>
    <xf numFmtId="0" fontId="6" fillId="8" borderId="12" xfId="0" applyFont="1" applyFill="1" applyBorder="1" applyAlignment="1" applyProtection="1">
      <alignment horizontal="center" vertical="center" wrapText="1"/>
    </xf>
    <xf numFmtId="0" fontId="6" fillId="8" borderId="14" xfId="0" applyFont="1" applyFill="1" applyBorder="1" applyAlignment="1" applyProtection="1">
      <alignment horizontal="center" vertical="center" wrapText="1"/>
    </xf>
    <xf numFmtId="0" fontId="6" fillId="8" borderId="15" xfId="0" applyFont="1" applyFill="1" applyBorder="1" applyAlignment="1" applyProtection="1">
      <alignment horizontal="center" vertical="center" wrapText="1"/>
    </xf>
    <xf numFmtId="0" fontId="6" fillId="8" borderId="16" xfId="0" applyFont="1" applyFill="1" applyBorder="1" applyAlignment="1" applyProtection="1">
      <alignment horizontal="center" vertic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6" fillId="8" borderId="10"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4" fillId="4" borderId="1" xfId="0" applyFont="1" applyFill="1" applyBorder="1" applyAlignment="1">
      <alignment horizontal="center"/>
    </xf>
    <xf numFmtId="0" fontId="6" fillId="8" borderId="14" xfId="0" applyFont="1" applyFill="1" applyBorder="1" applyAlignment="1">
      <alignment horizontal="center" vertical="center" wrapText="1"/>
    </xf>
    <xf numFmtId="0" fontId="6" fillId="8" borderId="15"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0" fillId="4" borderId="17" xfId="0" applyFill="1" applyBorder="1" applyAlignment="1">
      <alignment horizontal="center"/>
    </xf>
    <xf numFmtId="0" fontId="9" fillId="2" borderId="7" xfId="0" applyFont="1" applyFill="1" applyBorder="1" applyAlignment="1">
      <alignment horizontal="center"/>
    </xf>
    <xf numFmtId="0" fontId="9" fillId="2" borderId="8" xfId="0" applyFont="1" applyFill="1" applyBorder="1" applyAlignment="1">
      <alignment horizontal="center"/>
    </xf>
    <xf numFmtId="0" fontId="10" fillId="9" borderId="11" xfId="0" applyFont="1" applyFill="1" applyBorder="1" applyAlignment="1" applyProtection="1">
      <alignment horizontal="center" vertical="center"/>
    </xf>
  </cellXfs>
  <cellStyles count="1">
    <cellStyle name="Normal" xfId="0" builtinId="0"/>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285750</xdr:colOff>
      <xdr:row>10</xdr:row>
      <xdr:rowOff>85725</xdr:rowOff>
    </xdr:from>
    <xdr:to>
      <xdr:col>13</xdr:col>
      <xdr:colOff>185166</xdr:colOff>
      <xdr:row>12</xdr:row>
      <xdr:rowOff>5715</xdr:rowOff>
    </xdr:to>
    <xdr:pic>
      <xdr:nvPicPr>
        <xdr:cNvPr id="2" name="Picture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0810875" y="2209800"/>
          <a:ext cx="585216" cy="320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13"/>
  <sheetViews>
    <sheetView showGridLines="0" tabSelected="1" workbookViewId="0">
      <pane ySplit="13" topLeftCell="A14" activePane="bottomLeft" state="frozen"/>
      <selection pane="bottomLeft" activeCell="D5" sqref="D5"/>
    </sheetView>
  </sheetViews>
  <sheetFormatPr defaultRowHeight="15" x14ac:dyDescent="0.25"/>
  <cols>
    <col min="1" max="1" width="9.140625" style="37"/>
    <col min="2" max="2" width="3.140625" style="37" customWidth="1"/>
    <col min="3" max="3" width="63.7109375" style="37" customWidth="1"/>
    <col min="4" max="4" width="58.7109375" style="37" customWidth="1"/>
    <col min="5" max="5" width="3.140625" style="37" customWidth="1"/>
    <col min="6" max="6" width="6" style="37" customWidth="1"/>
    <col min="7" max="7" width="4.140625" style="37" customWidth="1"/>
    <col min="8" max="8" width="2.140625" style="37" customWidth="1"/>
    <col min="9" max="9" width="4.85546875" style="37" customWidth="1"/>
    <col min="10" max="10" width="2.85546875" style="37" customWidth="1"/>
    <col min="11" max="11" width="4.5703125" style="37" customWidth="1"/>
    <col min="12" max="13" width="2.85546875" style="37" customWidth="1"/>
    <col min="14" max="14" width="3" style="37" customWidth="1"/>
    <col min="15" max="16384" width="9.140625" style="37"/>
  </cols>
  <sheetData>
    <row r="1" spans="2:14" ht="15.75" thickBot="1" x14ac:dyDescent="0.3"/>
    <row r="2" spans="2:14" ht="15.75" thickBot="1" x14ac:dyDescent="0.3">
      <c r="B2" s="38"/>
      <c r="C2" s="39"/>
      <c r="D2" s="39"/>
      <c r="E2" s="39"/>
      <c r="F2" s="61"/>
      <c r="G2" s="61"/>
      <c r="H2" s="61"/>
      <c r="I2" s="61"/>
      <c r="J2" s="61"/>
      <c r="K2" s="61"/>
      <c r="L2" s="61"/>
      <c r="M2" s="61"/>
      <c r="N2" s="40"/>
    </row>
    <row r="3" spans="2:14" ht="19.5" thickBot="1" x14ac:dyDescent="0.3">
      <c r="B3" s="41"/>
      <c r="C3" s="62" t="str">
        <f>'ARINC 404A TRAY DATA'!C3:D3</f>
        <v>BUILD YOUR ARINC 404A PART NUMBER FROM THE MENU CHOICES BELOW</v>
      </c>
      <c r="D3" s="63"/>
      <c r="E3" s="42"/>
      <c r="F3" s="64" t="str">
        <f>'ARINC 404A TRAY DATA'!F3:M3</f>
        <v>ARINC 404A</v>
      </c>
      <c r="G3" s="65"/>
      <c r="H3" s="65"/>
      <c r="I3" s="65"/>
      <c r="J3" s="65"/>
      <c r="K3" s="65"/>
      <c r="L3" s="65"/>
      <c r="M3" s="66"/>
      <c r="N3" s="43"/>
    </row>
    <row r="4" spans="2:14" ht="19.5" thickBot="1" x14ac:dyDescent="0.3">
      <c r="B4" s="41"/>
      <c r="C4" s="44" t="str">
        <f>'ARINC 404A TRAY DATA'!C4</f>
        <v>TRAY ITEM</v>
      </c>
      <c r="D4" s="45" t="str">
        <f>'ARINC 404A TRAY DATA'!D4</f>
        <v>SELECT EACH ITEM FROM MENU</v>
      </c>
      <c r="E4" s="46"/>
      <c r="F4" s="67" t="str">
        <f>'ARINC 404A TRAY DATA'!F4:M4</f>
        <v xml:space="preserve"> PART NUMBER</v>
      </c>
      <c r="G4" s="68"/>
      <c r="H4" s="68"/>
      <c r="I4" s="68"/>
      <c r="J4" s="68"/>
      <c r="K4" s="68"/>
      <c r="L4" s="68"/>
      <c r="M4" s="69"/>
      <c r="N4" s="47"/>
    </row>
    <row r="5" spans="2:14" ht="21.75" thickBot="1" x14ac:dyDescent="0.3">
      <c r="B5" s="48"/>
      <c r="C5" s="49" t="str">
        <f>'ARINC 404A TRAY DATA'!C5</f>
        <v>SELECT TRAY WIDTH:</v>
      </c>
      <c r="D5" s="34" t="s">
        <v>117</v>
      </c>
      <c r="E5" s="46"/>
      <c r="F5" s="50">
        <f>'ARINC 404A TRAY DATA'!F5</f>
        <v>0</v>
      </c>
      <c r="G5" s="51">
        <f>'ARINC 404A TRAY DATA'!G5</f>
        <v>0</v>
      </c>
      <c r="H5" s="52" t="str">
        <f>'ARINC 404A TRAY DATA'!H5</f>
        <v>-</v>
      </c>
      <c r="I5" s="53">
        <f>'ARINC 404A TRAY DATA'!I5</f>
        <v>0</v>
      </c>
      <c r="J5" s="52">
        <f>'ARINC 404A TRAY DATA'!J5</f>
        <v>0</v>
      </c>
      <c r="K5" s="52">
        <f>'ARINC 404A TRAY DATA'!K5</f>
        <v>0</v>
      </c>
      <c r="L5" s="52">
        <f>'ARINC 404A TRAY DATA'!L5</f>
        <v>0</v>
      </c>
      <c r="M5" s="54">
        <f>'ARINC 404A TRAY DATA'!M5</f>
        <v>0</v>
      </c>
      <c r="N5" s="47"/>
    </row>
    <row r="6" spans="2:14" x14ac:dyDescent="0.25">
      <c r="B6" s="41"/>
      <c r="C6" s="49" t="str">
        <f>'ARINC 404A TRAY DATA'!C6</f>
        <v>SELECT TRAY LENGTH:</v>
      </c>
      <c r="D6" s="35" t="s">
        <v>116</v>
      </c>
      <c r="E6" s="46"/>
      <c r="F6" s="55"/>
      <c r="G6" s="55"/>
      <c r="H6" s="55"/>
      <c r="I6" s="55"/>
      <c r="J6" s="55"/>
      <c r="K6" s="55"/>
      <c r="L6" s="55"/>
      <c r="M6" s="55"/>
      <c r="N6" s="56"/>
    </row>
    <row r="7" spans="2:14" x14ac:dyDescent="0.25">
      <c r="B7" s="41"/>
      <c r="C7" s="49" t="str">
        <f>'ARINC 404A TRAY DATA'!C7</f>
        <v>SELECT REAR CONNECTOR PLATE AND/OR CUTOUT:</v>
      </c>
      <c r="D7" s="35" t="s">
        <v>122</v>
      </c>
      <c r="E7" s="46"/>
      <c r="F7" s="55"/>
      <c r="G7" s="55"/>
      <c r="H7" s="55"/>
      <c r="I7" s="55"/>
      <c r="J7" s="55"/>
      <c r="K7" s="55"/>
      <c r="L7" s="55"/>
      <c r="M7" s="55"/>
      <c r="N7" s="56"/>
    </row>
    <row r="8" spans="2:14" x14ac:dyDescent="0.25">
      <c r="B8" s="41"/>
      <c r="C8" s="49" t="str">
        <f>'ARINC 404A TRAY DATA'!C8</f>
        <v>SELECT METERING PLATE &amp; PLUGS:</v>
      </c>
      <c r="D8" s="35" t="s">
        <v>121</v>
      </c>
      <c r="E8" s="46"/>
      <c r="F8" s="55"/>
      <c r="G8" s="55"/>
      <c r="H8" s="55"/>
      <c r="I8" s="55"/>
      <c r="J8" s="55"/>
      <c r="K8" s="55"/>
      <c r="L8" s="55"/>
      <c r="M8" s="55"/>
      <c r="N8" s="47"/>
    </row>
    <row r="9" spans="2:14" x14ac:dyDescent="0.25">
      <c r="B9" s="41"/>
      <c r="C9" s="49" t="str">
        <f>'ARINC 404A TRAY DATA'!C9</f>
        <v>SELECT FRONT RETAINERS/HOLD DOWNS:</v>
      </c>
      <c r="D9" s="35" t="s">
        <v>118</v>
      </c>
      <c r="E9" s="55"/>
      <c r="F9" s="55"/>
      <c r="G9" s="55"/>
      <c r="H9" s="55"/>
      <c r="I9" s="55"/>
      <c r="J9" s="55"/>
      <c r="K9" s="55"/>
      <c r="L9" s="55"/>
      <c r="M9" s="55"/>
      <c r="N9" s="56"/>
    </row>
    <row r="10" spans="2:14" x14ac:dyDescent="0.25">
      <c r="B10" s="41"/>
      <c r="C10" s="49" t="str">
        <f>'ARINC 404A TRAY DATA'!C10</f>
        <v>SELECT SIDE SEAL:</v>
      </c>
      <c r="D10" s="35" t="s">
        <v>119</v>
      </c>
      <c r="E10" s="55"/>
      <c r="F10" s="55"/>
      <c r="G10" s="55"/>
      <c r="H10" s="55"/>
      <c r="I10" s="55"/>
      <c r="J10" s="55"/>
      <c r="K10" s="55"/>
      <c r="L10" s="55"/>
      <c r="M10" s="55"/>
      <c r="N10" s="56"/>
    </row>
    <row r="11" spans="2:14" ht="15.75" thickBot="1" x14ac:dyDescent="0.3">
      <c r="B11" s="41"/>
      <c r="C11" s="57" t="str">
        <f>'ARINC 404A TRAY DATA'!C11</f>
        <v>SELECT METAL SURFACE FINISH:</v>
      </c>
      <c r="D11" s="36" t="s">
        <v>120</v>
      </c>
      <c r="E11" s="55"/>
      <c r="F11" s="55"/>
      <c r="G11" s="55"/>
      <c r="H11" s="55"/>
      <c r="I11" s="55"/>
      <c r="J11" s="55"/>
      <c r="K11" s="55"/>
      <c r="L11" s="55"/>
      <c r="M11" s="55"/>
      <c r="N11" s="56"/>
    </row>
    <row r="12" spans="2:14" ht="15.75" thickBot="1" x14ac:dyDescent="0.3">
      <c r="B12" s="58"/>
      <c r="C12" s="59"/>
      <c r="D12" s="59"/>
      <c r="E12" s="59"/>
      <c r="F12" s="59"/>
      <c r="G12" s="59"/>
      <c r="H12" s="59"/>
      <c r="I12" s="59"/>
      <c r="J12" s="59"/>
      <c r="K12" s="59"/>
      <c r="L12" s="59"/>
      <c r="M12" s="59"/>
      <c r="N12" s="60"/>
    </row>
    <row r="13" spans="2:14" x14ac:dyDescent="0.25">
      <c r="B13" s="82" t="str">
        <f>'ARINC 404A TRAY DATA'!B13:N13</f>
        <v>THIS PART BUILDER TOOL, CODE, CONTENT AND LAYOUT IS PROPERTY OF AEK TECHNOLOGY AND RIGHT TO USE 'AS IS' FREELY GRANTED.  REVERSE ENGINEEING OF THIS PART BUILDER TOOL IS NOT PERMITTED AS PART OF THAT GRANT.</v>
      </c>
      <c r="C13" s="82"/>
      <c r="D13" s="82"/>
      <c r="E13" s="82"/>
      <c r="F13" s="82"/>
      <c r="G13" s="82"/>
      <c r="H13" s="82"/>
      <c r="I13" s="82"/>
      <c r="J13" s="82"/>
      <c r="K13" s="82"/>
      <c r="L13" s="82"/>
      <c r="M13" s="82"/>
      <c r="N13" s="82"/>
    </row>
  </sheetData>
  <sheetProtection algorithmName="SHA-512" hashValue="LVUo1sjamkEQ63MFjC61+3iAUgJSQ8fTaw9W/Y023N3H2b46Nyl18EelZ+9G1wvDr1rpTrziwebukjw8M9GYcw==" saltValue="B/AVwOyCh/Rpun5CVh5JxA==" spinCount="100000" sheet="1" objects="1" scenarios="1" selectLockedCells="1"/>
  <mergeCells count="5">
    <mergeCell ref="F2:M2"/>
    <mergeCell ref="C3:D3"/>
    <mergeCell ref="F3:M3"/>
    <mergeCell ref="F4:M4"/>
    <mergeCell ref="B13:N13"/>
  </mergeCells>
  <pageMargins left="0.7" right="0.7" top="0.75" bottom="0.75" header="0.3" footer="0.3"/>
  <drawing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'ARINC 404A TRAY DATA'!$C$32:$C$68</xm:f>
          </x14:formula1>
          <xm:sqref>D7</xm:sqref>
        </x14:dataValidation>
        <x14:dataValidation type="list" allowBlank="1" showInputMessage="1" showErrorMessage="1">
          <x14:formula1>
            <xm:f>'ARINC 404A TRAY DATA'!$C$94:$C$99</xm:f>
          </x14:formula1>
          <xm:sqref>D11</xm:sqref>
        </x14:dataValidation>
        <x14:dataValidation type="list" allowBlank="1" showInputMessage="1" showErrorMessage="1">
          <x14:formula1>
            <xm:f>'ARINC 404A TRAY DATA'!$C$26:$C$29</xm:f>
          </x14:formula1>
          <xm:sqref>D6</xm:sqref>
        </x14:dataValidation>
        <x14:dataValidation type="list" allowBlank="1" showInputMessage="1" showErrorMessage="1">
          <x14:formula1>
            <xm:f>'ARINC 404A TRAY DATA'!$C$88:$C$91</xm:f>
          </x14:formula1>
          <xm:sqref>D10</xm:sqref>
        </x14:dataValidation>
        <x14:dataValidation type="list" allowBlank="1" showInputMessage="1" showErrorMessage="1">
          <x14:formula1>
            <xm:f>'ARINC 404A TRAY DATA'!$C$77:$C$85</xm:f>
          </x14:formula1>
          <xm:sqref>D9</xm:sqref>
        </x14:dataValidation>
        <x14:dataValidation type="list" allowBlank="1" showInputMessage="1" showErrorMessage="1">
          <x14:formula1>
            <xm:f>'ARINC 404A TRAY DATA'!$C$71:$C$74</xm:f>
          </x14:formula1>
          <xm:sqref>D8</xm:sqref>
        </x14:dataValidation>
        <x14:dataValidation type="list" allowBlank="1" showInputMessage="1" showErrorMessage="1">
          <x14:formula1>
            <xm:f>'ARINC 404A TRAY DATA'!$C$17:$C$23</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9"/>
  <sheetViews>
    <sheetView showGridLines="0" workbookViewId="0">
      <pane xSplit="1" ySplit="12" topLeftCell="B99" activePane="bottomRight" state="frozen"/>
      <selection pane="topRight" activeCell="B1" sqref="B1"/>
      <selection pane="bottomLeft" activeCell="A13" sqref="A13"/>
      <selection pane="bottomRight" sqref="A1:O1048576"/>
    </sheetView>
  </sheetViews>
  <sheetFormatPr defaultRowHeight="15" x14ac:dyDescent="0.25"/>
  <cols>
    <col min="1" max="1" width="9.140625" hidden="1" customWidth="1"/>
    <col min="2" max="2" width="3.140625" hidden="1" customWidth="1"/>
    <col min="3" max="3" width="63.42578125" hidden="1" customWidth="1"/>
    <col min="4" max="4" width="57.85546875" hidden="1" customWidth="1"/>
    <col min="5" max="5" width="3.140625" hidden="1" customWidth="1"/>
    <col min="6" max="6" width="6" hidden="1" customWidth="1"/>
    <col min="7" max="7" width="4.140625" hidden="1" customWidth="1"/>
    <col min="8" max="8" width="2.140625" hidden="1" customWidth="1"/>
    <col min="9" max="9" width="4.85546875" hidden="1" customWidth="1"/>
    <col min="10" max="10" width="2.85546875" hidden="1" customWidth="1"/>
    <col min="11" max="11" width="4.5703125" hidden="1" customWidth="1"/>
    <col min="12" max="13" width="2.85546875" hidden="1" customWidth="1"/>
    <col min="14" max="14" width="3" hidden="1" customWidth="1"/>
    <col min="15" max="15" width="9.28515625" hidden="1" customWidth="1"/>
  </cols>
  <sheetData>
    <row r="1" spans="2:14" ht="15.75" hidden="1" thickBot="1" x14ac:dyDescent="0.3"/>
    <row r="2" spans="2:14" ht="15.75" hidden="1" thickBot="1" x14ac:dyDescent="0.3">
      <c r="B2" s="18"/>
      <c r="C2" s="19"/>
      <c r="D2" s="19"/>
      <c r="E2" s="19"/>
      <c r="F2" s="79"/>
      <c r="G2" s="79"/>
      <c r="H2" s="79"/>
      <c r="I2" s="79"/>
      <c r="J2" s="79"/>
      <c r="K2" s="79"/>
      <c r="L2" s="79"/>
      <c r="M2" s="79"/>
      <c r="N2" s="20"/>
    </row>
    <row r="3" spans="2:14" ht="16.5" hidden="1" customHeight="1" thickBot="1" x14ac:dyDescent="0.3">
      <c r="B3" s="21"/>
      <c r="C3" s="80" t="s">
        <v>131</v>
      </c>
      <c r="D3" s="81"/>
      <c r="E3" s="26"/>
      <c r="F3" s="72" t="s">
        <v>132</v>
      </c>
      <c r="G3" s="73"/>
      <c r="H3" s="73"/>
      <c r="I3" s="73"/>
      <c r="J3" s="73"/>
      <c r="K3" s="73"/>
      <c r="L3" s="73"/>
      <c r="M3" s="74"/>
      <c r="N3" s="31"/>
    </row>
    <row r="4" spans="2:14" ht="18" hidden="1" customHeight="1" thickBot="1" x14ac:dyDescent="0.3">
      <c r="B4" s="21"/>
      <c r="C4" s="33" t="s">
        <v>38</v>
      </c>
      <c r="D4" s="32" t="s">
        <v>39</v>
      </c>
      <c r="E4" s="27"/>
      <c r="F4" s="76" t="s">
        <v>36</v>
      </c>
      <c r="G4" s="77"/>
      <c r="H4" s="77"/>
      <c r="I4" s="77"/>
      <c r="J4" s="77"/>
      <c r="K4" s="77"/>
      <c r="L4" s="77"/>
      <c r="M4" s="78"/>
      <c r="N4" s="30"/>
    </row>
    <row r="5" spans="2:14" s="1" customFormat="1" ht="18" hidden="1" customHeight="1" thickBot="1" x14ac:dyDescent="0.3">
      <c r="B5" s="22"/>
      <c r="C5" s="12" t="s">
        <v>40</v>
      </c>
      <c r="D5" s="13" t="str">
        <f>'ARINC 404A TRAY BUILDER'!D5</f>
        <v>CLICK HERE FOR TRAY WIDTH MENU</v>
      </c>
      <c r="E5" s="27"/>
      <c r="F5" s="6">
        <f>VLOOKUP(D5,C17:D23,2,FALSE)</f>
        <v>0</v>
      </c>
      <c r="G5" s="7">
        <f>VLOOKUP(D6,C26:D29,2,FALSE)</f>
        <v>0</v>
      </c>
      <c r="H5" s="4" t="s">
        <v>11</v>
      </c>
      <c r="I5" s="8">
        <f>VLOOKUP(D7,C32:D67,2,FALSE)</f>
        <v>0</v>
      </c>
      <c r="J5" s="4">
        <f>VLOOKUP(D8,C71:D74,2,FALSE)</f>
        <v>0</v>
      </c>
      <c r="K5" s="4">
        <f>VLOOKUP(D9,C77:D85,2,FALSE)</f>
        <v>0</v>
      </c>
      <c r="L5" s="4">
        <f>VLOOKUP(D10,C88:D91,2,FALSE)</f>
        <v>0</v>
      </c>
      <c r="M5" s="9">
        <f>VLOOKUP(D11,C94:D99,2,FALSE)</f>
        <v>0</v>
      </c>
      <c r="N5" s="30"/>
    </row>
    <row r="6" spans="2:14" ht="18" hidden="1" customHeight="1" x14ac:dyDescent="0.25">
      <c r="B6" s="21"/>
      <c r="C6" s="12" t="s">
        <v>41</v>
      </c>
      <c r="D6" s="14" t="str">
        <f>'ARINC 404A TRAY BUILDER'!D6</f>
        <v>CLICK HERE FOR TRAY LENGTH MENU</v>
      </c>
      <c r="E6" s="27"/>
      <c r="F6" s="28"/>
      <c r="G6" s="28"/>
      <c r="H6" s="28"/>
      <c r="I6" s="28"/>
      <c r="J6" s="28"/>
      <c r="K6" s="28"/>
      <c r="L6" s="28"/>
      <c r="M6" s="28"/>
      <c r="N6" s="29"/>
    </row>
    <row r="7" spans="2:14" ht="18" hidden="1" customHeight="1" x14ac:dyDescent="0.25">
      <c r="B7" s="21"/>
      <c r="C7" s="12" t="s">
        <v>65</v>
      </c>
      <c r="D7" s="14" t="str">
        <f>'ARINC 404A TRAY BUILDER'!D7</f>
        <v>CLICK HERE FOR REAR CONNECTOR PANEL AND CUTOUTS MENU</v>
      </c>
      <c r="E7" s="27"/>
      <c r="F7" s="28"/>
      <c r="G7" s="28"/>
      <c r="H7" s="28"/>
      <c r="I7" s="28"/>
      <c r="J7" s="28"/>
      <c r="K7" s="28"/>
      <c r="L7" s="28"/>
      <c r="M7" s="28"/>
      <c r="N7" s="29"/>
    </row>
    <row r="8" spans="2:14" ht="18" hidden="1" customHeight="1" x14ac:dyDescent="0.25">
      <c r="B8" s="21"/>
      <c r="C8" s="12" t="s">
        <v>42</v>
      </c>
      <c r="D8" s="14" t="str">
        <f>'ARINC 404A TRAY BUILDER'!D8</f>
        <v>CLICK HERE FOR SEAL, METERING PLATE AND PLUGS MENU</v>
      </c>
      <c r="E8" s="27"/>
      <c r="F8" s="28"/>
      <c r="G8" s="28"/>
      <c r="H8" s="28"/>
      <c r="I8" s="28"/>
      <c r="J8" s="28"/>
      <c r="K8" s="28"/>
      <c r="L8" s="28"/>
      <c r="M8" s="28"/>
      <c r="N8" s="30"/>
    </row>
    <row r="9" spans="2:14" ht="18" hidden="1" customHeight="1" x14ac:dyDescent="0.25">
      <c r="B9" s="21"/>
      <c r="C9" s="12" t="s">
        <v>43</v>
      </c>
      <c r="D9" s="14" t="str">
        <f>'ARINC 404A TRAY BUILDER'!D9</f>
        <v>CLICK HERE FOR FRONT RETAINER/HOLD DOWNS MENU</v>
      </c>
      <c r="E9" s="28"/>
      <c r="F9" s="28"/>
      <c r="G9" s="28"/>
      <c r="H9" s="28"/>
      <c r="I9" s="28"/>
      <c r="J9" s="28"/>
      <c r="K9" s="28"/>
      <c r="L9" s="28"/>
      <c r="M9" s="28"/>
      <c r="N9" s="29"/>
    </row>
    <row r="10" spans="2:14" ht="18" hidden="1" customHeight="1" x14ac:dyDescent="0.25">
      <c r="B10" s="21"/>
      <c r="C10" s="12" t="s">
        <v>44</v>
      </c>
      <c r="D10" s="14" t="str">
        <f>'ARINC 404A TRAY BUILDER'!D10</f>
        <v>CLICK HERE FOR SIDE SEAL MENU</v>
      </c>
      <c r="E10" s="28"/>
      <c r="F10" s="28"/>
      <c r="G10" s="28"/>
      <c r="H10" s="28"/>
      <c r="I10" s="28"/>
      <c r="J10" s="28"/>
      <c r="K10" s="28"/>
      <c r="L10" s="28"/>
      <c r="M10" s="28"/>
      <c r="N10" s="29"/>
    </row>
    <row r="11" spans="2:14" ht="18" hidden="1" customHeight="1" thickBot="1" x14ac:dyDescent="0.3">
      <c r="B11" s="21"/>
      <c r="C11" s="15" t="s">
        <v>45</v>
      </c>
      <c r="D11" s="16" t="str">
        <f>'ARINC 404A TRAY BUILDER'!D11</f>
        <v>CLICK HERE FOR METAL FINISH MENU</v>
      </c>
      <c r="E11" s="28"/>
      <c r="F11" s="28"/>
      <c r="G11" s="28"/>
      <c r="H11" s="28"/>
      <c r="I11" s="28"/>
      <c r="J11" s="28"/>
      <c r="K11" s="28"/>
      <c r="L11" s="28"/>
      <c r="M11" s="28"/>
      <c r="N11" s="29"/>
    </row>
    <row r="12" spans="2:14" ht="15.75" hidden="1" thickBot="1" x14ac:dyDescent="0.3">
      <c r="B12" s="23"/>
      <c r="C12" s="24"/>
      <c r="D12" s="24"/>
      <c r="E12" s="24"/>
      <c r="F12" s="24"/>
      <c r="G12" s="24"/>
      <c r="H12" s="24"/>
      <c r="I12" s="24"/>
      <c r="J12" s="24"/>
      <c r="K12" s="24"/>
      <c r="L12" s="24"/>
      <c r="M12" s="24"/>
      <c r="N12" s="25"/>
    </row>
    <row r="13" spans="2:14" hidden="1" x14ac:dyDescent="0.25">
      <c r="B13" s="82" t="s">
        <v>134</v>
      </c>
      <c r="C13" s="82"/>
      <c r="D13" s="82"/>
      <c r="E13" s="82"/>
      <c r="F13" s="82"/>
      <c r="G13" s="82"/>
      <c r="H13" s="82"/>
      <c r="I13" s="82"/>
      <c r="J13" s="82"/>
      <c r="K13" s="82"/>
      <c r="L13" s="82"/>
      <c r="M13" s="82"/>
      <c r="N13" s="82"/>
    </row>
    <row r="14" spans="2:14" hidden="1" x14ac:dyDescent="0.25"/>
    <row r="15" spans="2:14" ht="15.75" hidden="1" x14ac:dyDescent="0.25">
      <c r="C15" s="75" t="s">
        <v>133</v>
      </c>
      <c r="D15" s="75"/>
    </row>
    <row r="16" spans="2:14" hidden="1" x14ac:dyDescent="0.25">
      <c r="C16" s="10" t="s">
        <v>115</v>
      </c>
      <c r="D16" s="10" t="s">
        <v>67</v>
      </c>
    </row>
    <row r="17" spans="3:4" hidden="1" x14ac:dyDescent="0.25">
      <c r="C17" s="2" t="s">
        <v>117</v>
      </c>
      <c r="D17" s="2"/>
    </row>
    <row r="18" spans="3:4" hidden="1" x14ac:dyDescent="0.25">
      <c r="C18" s="11" t="s">
        <v>123</v>
      </c>
      <c r="D18" s="2">
        <v>425</v>
      </c>
    </row>
    <row r="19" spans="3:4" hidden="1" x14ac:dyDescent="0.25">
      <c r="C19" s="11" t="s">
        <v>124</v>
      </c>
      <c r="D19" s="2">
        <v>438</v>
      </c>
    </row>
    <row r="20" spans="3:4" hidden="1" x14ac:dyDescent="0.25">
      <c r="C20" s="11" t="s">
        <v>125</v>
      </c>
      <c r="D20" s="2">
        <v>450</v>
      </c>
    </row>
    <row r="21" spans="3:4" hidden="1" x14ac:dyDescent="0.25">
      <c r="C21" s="11" t="s">
        <v>126</v>
      </c>
      <c r="D21" s="2">
        <v>475</v>
      </c>
    </row>
    <row r="22" spans="3:4" hidden="1" x14ac:dyDescent="0.25">
      <c r="C22" s="11" t="s">
        <v>127</v>
      </c>
      <c r="D22" s="2">
        <v>410</v>
      </c>
    </row>
    <row r="23" spans="3:4" hidden="1" x14ac:dyDescent="0.25">
      <c r="C23" s="11" t="s">
        <v>128</v>
      </c>
      <c r="D23" s="2">
        <v>415</v>
      </c>
    </row>
    <row r="24" spans="3:4" hidden="1" x14ac:dyDescent="0.25">
      <c r="C24" s="70"/>
      <c r="D24" s="71"/>
    </row>
    <row r="25" spans="3:4" hidden="1" x14ac:dyDescent="0.25">
      <c r="C25" s="10" t="s">
        <v>10</v>
      </c>
      <c r="D25" s="10" t="s">
        <v>67</v>
      </c>
    </row>
    <row r="26" spans="3:4" hidden="1" x14ac:dyDescent="0.25">
      <c r="C26" s="2" t="s">
        <v>116</v>
      </c>
      <c r="D26" s="2"/>
    </row>
    <row r="27" spans="3:4" hidden="1" x14ac:dyDescent="0.25">
      <c r="C27" s="2" t="s">
        <v>7</v>
      </c>
      <c r="D27" s="2" t="s">
        <v>4</v>
      </c>
    </row>
    <row r="28" spans="3:4" hidden="1" x14ac:dyDescent="0.25">
      <c r="C28" s="2" t="s">
        <v>8</v>
      </c>
      <c r="D28" s="2" t="s">
        <v>5</v>
      </c>
    </row>
    <row r="29" spans="3:4" hidden="1" x14ac:dyDescent="0.25">
      <c r="C29" s="2" t="s">
        <v>9</v>
      </c>
      <c r="D29" s="2" t="s">
        <v>6</v>
      </c>
    </row>
    <row r="30" spans="3:4" hidden="1" x14ac:dyDescent="0.25">
      <c r="C30" s="70"/>
      <c r="D30" s="71"/>
    </row>
    <row r="31" spans="3:4" hidden="1" x14ac:dyDescent="0.25">
      <c r="C31" s="10" t="s">
        <v>63</v>
      </c>
      <c r="D31" s="10" t="s">
        <v>67</v>
      </c>
    </row>
    <row r="32" spans="3:4" hidden="1" x14ac:dyDescent="0.25">
      <c r="C32" s="2" t="s">
        <v>122</v>
      </c>
      <c r="D32" s="2"/>
    </row>
    <row r="33" spans="3:4" hidden="1" x14ac:dyDescent="0.25">
      <c r="C33" s="17" t="s">
        <v>72</v>
      </c>
      <c r="D33" s="2"/>
    </row>
    <row r="34" spans="3:4" hidden="1" x14ac:dyDescent="0.25">
      <c r="C34" s="2" t="s">
        <v>48</v>
      </c>
      <c r="D34" s="2" t="s">
        <v>47</v>
      </c>
    </row>
    <row r="35" spans="3:4" hidden="1" x14ac:dyDescent="0.25">
      <c r="C35" s="2" t="s">
        <v>49</v>
      </c>
      <c r="D35" s="2" t="s">
        <v>51</v>
      </c>
    </row>
    <row r="36" spans="3:4" hidden="1" x14ac:dyDescent="0.25">
      <c r="C36" s="2" t="s">
        <v>50</v>
      </c>
      <c r="D36" s="2" t="s">
        <v>52</v>
      </c>
    </row>
    <row r="37" spans="3:4" hidden="1" x14ac:dyDescent="0.25">
      <c r="C37" s="2" t="s">
        <v>56</v>
      </c>
      <c r="D37" s="2" t="s">
        <v>53</v>
      </c>
    </row>
    <row r="38" spans="3:4" hidden="1" x14ac:dyDescent="0.25">
      <c r="C38" s="2" t="s">
        <v>58</v>
      </c>
      <c r="D38" s="2" t="s">
        <v>54</v>
      </c>
    </row>
    <row r="39" spans="3:4" hidden="1" x14ac:dyDescent="0.25">
      <c r="C39" s="2" t="s">
        <v>57</v>
      </c>
      <c r="D39" s="2" t="s">
        <v>55</v>
      </c>
    </row>
    <row r="40" spans="3:4" hidden="1" x14ac:dyDescent="0.25">
      <c r="C40" s="5" t="s">
        <v>130</v>
      </c>
      <c r="D40" s="2"/>
    </row>
    <row r="41" spans="3:4" hidden="1" x14ac:dyDescent="0.25">
      <c r="C41" s="17" t="s">
        <v>66</v>
      </c>
      <c r="D41" s="2"/>
    </row>
    <row r="42" spans="3:4" hidden="1" x14ac:dyDescent="0.25">
      <c r="C42" s="2" t="s">
        <v>68</v>
      </c>
      <c r="D42" s="2" t="s">
        <v>59</v>
      </c>
    </row>
    <row r="43" spans="3:4" hidden="1" x14ac:dyDescent="0.25">
      <c r="C43" s="2" t="s">
        <v>69</v>
      </c>
      <c r="D43" s="2" t="s">
        <v>60</v>
      </c>
    </row>
    <row r="44" spans="3:4" hidden="1" x14ac:dyDescent="0.25">
      <c r="C44" s="2" t="s">
        <v>70</v>
      </c>
      <c r="D44" s="2" t="s">
        <v>61</v>
      </c>
    </row>
    <row r="45" spans="3:4" hidden="1" x14ac:dyDescent="0.25">
      <c r="C45" s="2" t="s">
        <v>71</v>
      </c>
      <c r="D45" s="2" t="s">
        <v>62</v>
      </c>
    </row>
    <row r="46" spans="3:4" hidden="1" x14ac:dyDescent="0.25">
      <c r="C46" s="3" t="s">
        <v>130</v>
      </c>
      <c r="D46" s="2"/>
    </row>
    <row r="47" spans="3:4" hidden="1" x14ac:dyDescent="0.25">
      <c r="C47" s="17" t="s">
        <v>64</v>
      </c>
      <c r="D47" s="2"/>
    </row>
    <row r="48" spans="3:4" hidden="1" x14ac:dyDescent="0.25">
      <c r="C48" s="2" t="s">
        <v>96</v>
      </c>
      <c r="D48" s="2" t="s">
        <v>73</v>
      </c>
    </row>
    <row r="49" spans="3:4" hidden="1" x14ac:dyDescent="0.25">
      <c r="C49" s="2" t="s">
        <v>97</v>
      </c>
      <c r="D49" s="2" t="s">
        <v>74</v>
      </c>
    </row>
    <row r="50" spans="3:4" hidden="1" x14ac:dyDescent="0.25">
      <c r="C50" s="2" t="s">
        <v>98</v>
      </c>
      <c r="D50" s="2" t="s">
        <v>75</v>
      </c>
    </row>
    <row r="51" spans="3:4" hidden="1" x14ac:dyDescent="0.25">
      <c r="C51" s="2" t="s">
        <v>99</v>
      </c>
      <c r="D51" s="2" t="s">
        <v>76</v>
      </c>
    </row>
    <row r="52" spans="3:4" hidden="1" x14ac:dyDescent="0.25">
      <c r="C52" s="2" t="s">
        <v>100</v>
      </c>
      <c r="D52" s="2" t="s">
        <v>77</v>
      </c>
    </row>
    <row r="53" spans="3:4" hidden="1" x14ac:dyDescent="0.25">
      <c r="C53" s="2" t="s">
        <v>101</v>
      </c>
      <c r="D53" s="2" t="s">
        <v>78</v>
      </c>
    </row>
    <row r="54" spans="3:4" hidden="1" x14ac:dyDescent="0.25">
      <c r="C54" s="2" t="s">
        <v>102</v>
      </c>
      <c r="D54" s="2" t="s">
        <v>79</v>
      </c>
    </row>
    <row r="55" spans="3:4" hidden="1" x14ac:dyDescent="0.25">
      <c r="C55" s="2" t="s">
        <v>103</v>
      </c>
      <c r="D55" s="2" t="s">
        <v>80</v>
      </c>
    </row>
    <row r="56" spans="3:4" hidden="1" x14ac:dyDescent="0.25">
      <c r="C56" s="2" t="s">
        <v>104</v>
      </c>
      <c r="D56" s="2" t="s">
        <v>81</v>
      </c>
    </row>
    <row r="57" spans="3:4" hidden="1" x14ac:dyDescent="0.25">
      <c r="C57" s="2" t="s">
        <v>105</v>
      </c>
      <c r="D57" s="2" t="s">
        <v>82</v>
      </c>
    </row>
    <row r="58" spans="3:4" hidden="1" x14ac:dyDescent="0.25">
      <c r="C58" s="2" t="s">
        <v>106</v>
      </c>
      <c r="D58" s="2" t="s">
        <v>83</v>
      </c>
    </row>
    <row r="59" spans="3:4" hidden="1" x14ac:dyDescent="0.25">
      <c r="C59" s="2" t="s">
        <v>109</v>
      </c>
      <c r="D59" s="2" t="s">
        <v>84</v>
      </c>
    </row>
    <row r="60" spans="3:4" hidden="1" x14ac:dyDescent="0.25">
      <c r="C60" s="2" t="s">
        <v>110</v>
      </c>
      <c r="D60" s="2" t="s">
        <v>85</v>
      </c>
    </row>
    <row r="61" spans="3:4" hidden="1" x14ac:dyDescent="0.25">
      <c r="C61" s="2" t="s">
        <v>94</v>
      </c>
      <c r="D61" s="2" t="s">
        <v>86</v>
      </c>
    </row>
    <row r="62" spans="3:4" hidden="1" x14ac:dyDescent="0.25">
      <c r="C62" s="2" t="s">
        <v>95</v>
      </c>
      <c r="D62" s="2" t="s">
        <v>87</v>
      </c>
    </row>
    <row r="63" spans="3:4" hidden="1" x14ac:dyDescent="0.25">
      <c r="C63" s="2" t="s">
        <v>107</v>
      </c>
      <c r="D63" s="2" t="s">
        <v>88</v>
      </c>
    </row>
    <row r="64" spans="3:4" hidden="1" x14ac:dyDescent="0.25">
      <c r="C64" s="2" t="s">
        <v>108</v>
      </c>
      <c r="D64" s="2" t="s">
        <v>89</v>
      </c>
    </row>
    <row r="65" spans="3:4" hidden="1" x14ac:dyDescent="0.25">
      <c r="C65" s="2" t="s">
        <v>111</v>
      </c>
      <c r="D65" s="2" t="s">
        <v>90</v>
      </c>
    </row>
    <row r="66" spans="3:4" hidden="1" x14ac:dyDescent="0.25">
      <c r="C66" s="2" t="s">
        <v>112</v>
      </c>
      <c r="D66" s="2" t="s">
        <v>91</v>
      </c>
    </row>
    <row r="67" spans="3:4" hidden="1" x14ac:dyDescent="0.25">
      <c r="C67" s="2" t="s">
        <v>113</v>
      </c>
      <c r="D67" s="2" t="s">
        <v>92</v>
      </c>
    </row>
    <row r="68" spans="3:4" hidden="1" x14ac:dyDescent="0.25">
      <c r="C68" s="2" t="s">
        <v>114</v>
      </c>
      <c r="D68" s="2" t="s">
        <v>93</v>
      </c>
    </row>
    <row r="69" spans="3:4" hidden="1" x14ac:dyDescent="0.25">
      <c r="C69" s="70"/>
      <c r="D69" s="71"/>
    </row>
    <row r="70" spans="3:4" hidden="1" x14ac:dyDescent="0.25">
      <c r="C70" s="10" t="s">
        <v>0</v>
      </c>
      <c r="D70" s="10" t="s">
        <v>67</v>
      </c>
    </row>
    <row r="71" spans="3:4" hidden="1" x14ac:dyDescent="0.25">
      <c r="C71" s="2" t="s">
        <v>121</v>
      </c>
      <c r="D71" s="2"/>
    </row>
    <row r="72" spans="3:4" hidden="1" x14ac:dyDescent="0.25">
      <c r="C72" s="2" t="s">
        <v>37</v>
      </c>
      <c r="D72" s="2">
        <v>0</v>
      </c>
    </row>
    <row r="73" spans="3:4" hidden="1" x14ac:dyDescent="0.25">
      <c r="C73" s="2" t="s">
        <v>13</v>
      </c>
      <c r="D73" s="2">
        <v>1</v>
      </c>
    </row>
    <row r="74" spans="3:4" hidden="1" x14ac:dyDescent="0.25">
      <c r="C74" s="2" t="s">
        <v>14</v>
      </c>
      <c r="D74" s="2">
        <v>2</v>
      </c>
    </row>
    <row r="75" spans="3:4" hidden="1" x14ac:dyDescent="0.25">
      <c r="C75" s="70"/>
      <c r="D75" s="71"/>
    </row>
    <row r="76" spans="3:4" hidden="1" x14ac:dyDescent="0.25">
      <c r="C76" s="10" t="s">
        <v>1</v>
      </c>
      <c r="D76" s="10" t="s">
        <v>67</v>
      </c>
    </row>
    <row r="77" spans="3:4" hidden="1" x14ac:dyDescent="0.25">
      <c r="C77" s="2" t="s">
        <v>118</v>
      </c>
      <c r="D77" s="2"/>
    </row>
    <row r="78" spans="3:4" hidden="1" x14ac:dyDescent="0.25">
      <c r="C78" s="2" t="s">
        <v>15</v>
      </c>
      <c r="D78" s="2" t="s">
        <v>16</v>
      </c>
    </row>
    <row r="79" spans="3:4" hidden="1" x14ac:dyDescent="0.25">
      <c r="C79" s="2" t="s">
        <v>24</v>
      </c>
      <c r="D79" s="2" t="s">
        <v>17</v>
      </c>
    </row>
    <row r="80" spans="3:4" hidden="1" x14ac:dyDescent="0.25">
      <c r="C80" s="2" t="s">
        <v>25</v>
      </c>
      <c r="D80" s="2" t="s">
        <v>18</v>
      </c>
    </row>
    <row r="81" spans="3:4" hidden="1" x14ac:dyDescent="0.25">
      <c r="C81" s="2" t="s">
        <v>26</v>
      </c>
      <c r="D81" s="2" t="s">
        <v>19</v>
      </c>
    </row>
    <row r="82" spans="3:4" hidden="1" x14ac:dyDescent="0.25">
      <c r="C82" s="2" t="s">
        <v>27</v>
      </c>
      <c r="D82" s="2" t="s">
        <v>20</v>
      </c>
    </row>
    <row r="83" spans="3:4" hidden="1" x14ac:dyDescent="0.25">
      <c r="C83" s="2" t="s">
        <v>28</v>
      </c>
      <c r="D83" s="2" t="s">
        <v>21</v>
      </c>
    </row>
    <row r="84" spans="3:4" hidden="1" x14ac:dyDescent="0.25">
      <c r="C84" s="2" t="s">
        <v>29</v>
      </c>
      <c r="D84" s="2" t="s">
        <v>22</v>
      </c>
    </row>
    <row r="85" spans="3:4" hidden="1" x14ac:dyDescent="0.25">
      <c r="C85" s="2" t="s">
        <v>30</v>
      </c>
      <c r="D85" s="2" t="s">
        <v>23</v>
      </c>
    </row>
    <row r="86" spans="3:4" hidden="1" x14ac:dyDescent="0.25">
      <c r="C86" s="70"/>
      <c r="D86" s="71"/>
    </row>
    <row r="87" spans="3:4" hidden="1" x14ac:dyDescent="0.25">
      <c r="C87" s="10" t="s">
        <v>2</v>
      </c>
      <c r="D87" s="10" t="s">
        <v>67</v>
      </c>
    </row>
    <row r="88" spans="3:4" hidden="1" x14ac:dyDescent="0.25">
      <c r="C88" s="2" t="s">
        <v>119</v>
      </c>
      <c r="D88" s="2"/>
    </row>
    <row r="89" spans="3:4" hidden="1" x14ac:dyDescent="0.25">
      <c r="C89" s="2" t="s">
        <v>12</v>
      </c>
      <c r="D89" s="2">
        <v>1</v>
      </c>
    </row>
    <row r="90" spans="3:4" hidden="1" x14ac:dyDescent="0.25">
      <c r="C90" s="2" t="s">
        <v>32</v>
      </c>
      <c r="D90" s="2">
        <v>2</v>
      </c>
    </row>
    <row r="91" spans="3:4" hidden="1" x14ac:dyDescent="0.25">
      <c r="C91" s="2" t="s">
        <v>31</v>
      </c>
      <c r="D91" s="2">
        <v>3</v>
      </c>
    </row>
    <row r="92" spans="3:4" hidden="1" x14ac:dyDescent="0.25">
      <c r="C92" s="70"/>
      <c r="D92" s="71"/>
    </row>
    <row r="93" spans="3:4" hidden="1" x14ac:dyDescent="0.25">
      <c r="C93" s="10" t="s">
        <v>3</v>
      </c>
      <c r="D93" s="10" t="s">
        <v>67</v>
      </c>
    </row>
    <row r="94" spans="3:4" hidden="1" x14ac:dyDescent="0.25">
      <c r="C94" s="2" t="s">
        <v>120</v>
      </c>
      <c r="D94" s="2"/>
    </row>
    <row r="95" spans="3:4" hidden="1" x14ac:dyDescent="0.25">
      <c r="C95" s="2" t="s">
        <v>33</v>
      </c>
      <c r="D95" s="2">
        <v>0</v>
      </c>
    </row>
    <row r="96" spans="3:4" hidden="1" x14ac:dyDescent="0.25">
      <c r="C96" s="2" t="s">
        <v>34</v>
      </c>
      <c r="D96" s="2">
        <v>1</v>
      </c>
    </row>
    <row r="97" spans="3:4" hidden="1" x14ac:dyDescent="0.25">
      <c r="C97" s="2" t="s">
        <v>35</v>
      </c>
      <c r="D97" s="2">
        <v>2</v>
      </c>
    </row>
    <row r="98" spans="3:4" hidden="1" x14ac:dyDescent="0.25">
      <c r="C98" s="2" t="s">
        <v>46</v>
      </c>
      <c r="D98" s="2">
        <v>3</v>
      </c>
    </row>
    <row r="99" spans="3:4" hidden="1" x14ac:dyDescent="0.25">
      <c r="C99" s="2" t="s">
        <v>129</v>
      </c>
      <c r="D99" s="2">
        <v>4</v>
      </c>
    </row>
  </sheetData>
  <sheetProtection algorithmName="SHA-512" hashValue="50DsiZMppbc/pfUFMtjrJO+uJtpK+xgtyQ7evuUMtrR8bfBTOXJqVfWUN9U48XB6kHPoseXImLSNpn6v0PdbMA==" saltValue="KATAi7lmRZ7CBQ+loKcV6A==" spinCount="100000" sheet="1" objects="1" scenarios="1"/>
  <mergeCells count="12">
    <mergeCell ref="C92:D92"/>
    <mergeCell ref="F3:M3"/>
    <mergeCell ref="C15:D15"/>
    <mergeCell ref="F4:M4"/>
    <mergeCell ref="F2:M2"/>
    <mergeCell ref="C3:D3"/>
    <mergeCell ref="C24:D24"/>
    <mergeCell ref="C30:D30"/>
    <mergeCell ref="C69:D69"/>
    <mergeCell ref="C75:D75"/>
    <mergeCell ref="C86:D86"/>
    <mergeCell ref="B13:N13"/>
  </mergeCells>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ARINC 404A TRAY BUILDER</vt:lpstr>
      <vt:lpstr>ARINC 404A TRAY DATA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KPC-WP_CPTNBOB</dc:creator>
  <cp:lastModifiedBy>KH</cp:lastModifiedBy>
  <dcterms:created xsi:type="dcterms:W3CDTF">2020-10-25T19:25:07Z</dcterms:created>
  <dcterms:modified xsi:type="dcterms:W3CDTF">2021-07-10T17:50:31Z</dcterms:modified>
</cp:coreProperties>
</file>